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8775" windowHeight="4320"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_GoBack" localSheetId="11">'Translations'!$B$2</definedName>
    <definedName name="annualCO2">'Emission sources'!$D$78</definedName>
    <definedName name="_xlnm.Print_Area" localSheetId="5">'Calculation'!$B$2:$M$200</definedName>
    <definedName name="_xlnm.Print_Area" localSheetId="0">'Contents'!$A$1:$I$45</definedName>
    <definedName name="_xlnm.Print_Area" localSheetId="4">'Emission sources'!$B$2:$N$94</definedName>
    <definedName name="_xlnm.Print_Area" localSheetId="1">'Guidelines and conditions'!$A$1:$L$87</definedName>
    <definedName name="_xlnm.Print_Area" localSheetId="3">'Identification and description'!$B$2:$K$105</definedName>
    <definedName name="_xlnm.Print_Area" localSheetId="7">'Management'!$A$1:$J$157</definedName>
    <definedName name="_xlnm.Print_Area" localSheetId="2">'MPversions'!$A$1:$M$38</definedName>
    <definedName name="_xlnm.Print_Area" localSheetId="8">'MS specific content'!$A:$J</definedName>
    <definedName name="_xlnm.Print_Area" localSheetId="6">'Simplified calculation'!$A$1:$M$35</definedName>
    <definedName name="_xlnm.Print_Area" localSheetId="12">'VersionDocumentation'!$A$1:$E$94</definedName>
    <definedName name="aviationauthorities">'EUwideConstants'!$A$496:$A$611</definedName>
    <definedName name="BooleanValues">'EUwideConstants'!$A$382:$A$385</definedName>
    <definedName name="CNTR_Commercial">'Identification and description'!$M$68</definedName>
    <definedName name="CNTR_PrimaryMP">'Identification and description'!$M$13</definedName>
    <definedName name="CNTR_SmallEmitter">'Emission sources'!$P$85</definedName>
    <definedName name="CNTR_UpdateOrNew">'Identification and description'!$M$15</definedName>
    <definedName name="CNTR_UseSmallEmTool">'Emission sources'!$P$89</definedName>
    <definedName name="commissiontool">'EUwideConstants'!$A$466:$A$468</definedName>
    <definedName name="CompetentAuthorities">'EUwideConstants'!$A$475:$A$492</definedName>
    <definedName name="DensMethod">'EUwideConstants'!$A$445:$A$448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8">'Calculation'!$C$163</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'EUwideConstants'!$A$312:$A$318</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<sst xmlns="http://schemas.openxmlformats.org/spreadsheetml/2006/main" count="1252" uniqueCount="1039">
  <si>
    <t>SourceClass</t>
  </si>
  <si>
    <t>De minimis</t>
  </si>
  <si>
    <t>MeasMethod</t>
  </si>
  <si>
    <t>DensMethod</t>
  </si>
  <si>
    <t>Fuel types</t>
  </si>
  <si>
    <t>UncertValue</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</si>
  <si>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</si>
  <si>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</si>
  <si>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</si>
  <si>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</si>
  <si>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</si>
  <si>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</si>
  <si>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</si>
  <si>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</si>
  <si>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</si>
  <si>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</si>
  <si>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</si>
  <si>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</si>
  <si>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</si>
  <si>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</si>
  <si>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</si>
  <si>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</si>
  <si>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</si>
  <si>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</si>
  <si>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</si>
  <si>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</si>
  <si>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</si>
  <si>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</si>
  <si>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</si>
  <si>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</si>
  <si>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</si>
  <si>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</si>
  <si>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</si>
  <si>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</si>
  <si>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</si>
  <si>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</si>
  <si>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</si>
  <si>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</si>
  <si>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</si>
  <si>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</si>
  <si>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</si>
  <si>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</si>
  <si>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</si>
  <si>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</si>
  <si>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</si>
  <si>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</si>
  <si>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</si>
  <si>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</si>
  <si>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</si>
  <si>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</si>
  <si>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</si>
  <si>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</si>
  <si>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</si>
  <si>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</si>
  <si>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</si>
  <si>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</si>
  <si>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</si>
  <si>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</si>
  <si>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</si>
  <si>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</si>
  <si>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</si>
  <si>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</si>
  <si>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</si>
  <si>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</si>
  <si>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</si>
  <si>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</si>
  <si>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</si>
  <si>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</si>
  <si>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</si>
  <si>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</si>
  <si>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</si>
  <si>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</si>
  <si>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</si>
  <si>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</si>
  <si>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</si>
  <si>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</si>
  <si>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</si>
  <si>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</si>
  <si>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</si>
  <si>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</si>
  <si>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</si>
  <si>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</si>
  <si>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</si>
  <si>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</si>
  <si>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</si>
  <si>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</si>
  <si>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</si>
  <si>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</si>
  <si>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</si>
  <si>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</si>
  <si>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</si>
  <si>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</si>
  <si>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</si>
  <si>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</si>
  <si>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SelectPrimaryInfoSource</t>
  </si>
  <si>
    <t>NewUpdate</t>
  </si>
  <si>
    <t xml:space="preserve">(g) </t>
  </si>
  <si>
    <t>(o)</t>
  </si>
  <si>
    <t>Version list</t>
  </si>
  <si>
    <t>Languages list</t>
  </si>
  <si>
    <t>Helpdesk:</t>
  </si>
  <si>
    <t>notapplicable</t>
  </si>
  <si>
    <t xml:space="preserve">(f) </t>
  </si>
  <si>
    <t>CompetentAuthorities</t>
  </si>
  <si>
    <t>(m)</t>
  </si>
  <si>
    <t>(n)</t>
  </si>
  <si>
    <t>corrected typo in 'Guidelines and conditions'!C5</t>
  </si>
  <si>
    <t>Column for automati-sation</t>
  </si>
  <si>
    <t>1-5</t>
  </si>
  <si>
    <t>5-10</t>
  </si>
  <si>
    <t>11-20</t>
  </si>
  <si>
    <t>21-30</t>
  </si>
  <si>
    <t>31-50</t>
  </si>
  <si>
    <t>MSversiontracking</t>
  </si>
  <si>
    <t>freightandmail</t>
  </si>
  <si>
    <t>Passengermass</t>
  </si>
  <si>
    <t>(a)</t>
  </si>
  <si>
    <t>(f)</t>
  </si>
  <si>
    <t>Title</t>
  </si>
  <si>
    <t>(b)</t>
  </si>
  <si>
    <t>(d)</t>
  </si>
  <si>
    <t>(e)</t>
  </si>
  <si>
    <t>(h)</t>
  </si>
  <si>
    <t>(i)</t>
  </si>
  <si>
    <t>(c)</t>
  </si>
  <si>
    <t>memberstates</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</si>
  <si>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</si>
  <si>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</si>
  <si>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</si>
  <si>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</si>
  <si>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</si>
  <si>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</si>
  <si>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</si>
  <si>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</si>
  <si>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</si>
  <si>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</si>
  <si>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</si>
  <si>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</si>
  <si>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</si>
  <si>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</si>
  <si>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</si>
  <si>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</si>
  <si>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Estonia</t>
  </si>
  <si>
    <t>Finland</t>
  </si>
  <si>
    <t>Bermuda - Bermuda Department of Civil Aviation (DCA)</t>
  </si>
  <si>
    <t>France</t>
  </si>
  <si>
    <t>Bolivia - Dirección General de Aeronáutica Civil</t>
  </si>
  <si>
    <t>operationscope</t>
  </si>
  <si>
    <t>Germany</t>
  </si>
  <si>
    <t>Greece</t>
  </si>
  <si>
    <t>Botswana - Ministry of Works &amp; Transport — Department of Civil Aviation</t>
  </si>
  <si>
    <t>Hungary</t>
  </si>
  <si>
    <t>Ireland</t>
  </si>
  <si>
    <t>Italy</t>
  </si>
  <si>
    <t>Bulgaria - Civil Aviation Administration</t>
  </si>
  <si>
    <t>Latvia</t>
  </si>
  <si>
    <t>Lithuania</t>
  </si>
  <si>
    <t>Canada - Canadian Transportation Agency</t>
  </si>
  <si>
    <t>Luxembourg</t>
  </si>
  <si>
    <t>Malta</t>
  </si>
  <si>
    <t>Netherlands</t>
  </si>
  <si>
    <t>Poland</t>
  </si>
  <si>
    <t>Portugal</t>
  </si>
  <si>
    <t>Colombia - República de Colombia Aeronáutica Civil</t>
  </si>
  <si>
    <t>Romania</t>
  </si>
  <si>
    <t>Costa Rica - Dirección General de Aviación Civil</t>
  </si>
  <si>
    <t>Slovakia</t>
  </si>
  <si>
    <t>Slovenia</t>
  </si>
  <si>
    <t>Cuba - Instituto de Aeronáutica Civil de Cuba</t>
  </si>
  <si>
    <t>LegalStatus</t>
  </si>
  <si>
    <t>Spain</t>
  </si>
  <si>
    <t>Sweden</t>
  </si>
  <si>
    <t>worldcountries</t>
  </si>
  <si>
    <t>Ecuador - Dirección General de Aviación Civil del Ecuador</t>
  </si>
  <si>
    <t>United Kingdom</t>
  </si>
  <si>
    <t>El Salvador - Autoridad de Aviación Civil – El Salvador</t>
  </si>
  <si>
    <t>Estonia - Estonian Civil Aviation Administration</t>
  </si>
  <si>
    <t>Afghanistan</t>
  </si>
  <si>
    <t>Fiji - Civil Aviation Authority</t>
  </si>
  <si>
    <t>Albania</t>
  </si>
  <si>
    <t>Algeria</t>
  </si>
  <si>
    <t>Gambia - Gambia Civil Aviation Authority</t>
  </si>
  <si>
    <t>Andorra</t>
  </si>
  <si>
    <t>Ghana - Ghana Civil Aviation Authority</t>
  </si>
  <si>
    <t>Angola</t>
  </si>
  <si>
    <t>Anguilla</t>
  </si>
  <si>
    <t>indrange</t>
  </si>
  <si>
    <t>Argentina</t>
  </si>
  <si>
    <t>India - Directorate General of Civil Aviation</t>
  </si>
  <si>
    <t>Armenia</t>
  </si>
  <si>
    <t>Indonesia - Direktorat Jenderal Perhubungan Udara</t>
  </si>
  <si>
    <t>Aruba</t>
  </si>
  <si>
    <t>Australia</t>
  </si>
  <si>
    <t>51-100</t>
  </si>
  <si>
    <t>101-200</t>
  </si>
  <si>
    <t>200+</t>
  </si>
  <si>
    <t>Bahamas</t>
  </si>
  <si>
    <t>Bangladesh</t>
  </si>
  <si>
    <t>Barbados</t>
  </si>
  <si>
    <t>Kenya - Kenya Civil Aviation Authority</t>
  </si>
  <si>
    <t>Kuwait - Directorate General of Civil Aviation</t>
  </si>
  <si>
    <t>Benin</t>
  </si>
  <si>
    <t>Bermuda</t>
  </si>
  <si>
    <t>Bhutan</t>
  </si>
  <si>
    <t>Malta - Department of Civil Aviation</t>
  </si>
  <si>
    <t>Botswana</t>
  </si>
  <si>
    <t>Mongolia - Civil Aviation Authority</t>
  </si>
  <si>
    <t>Montenegro - Ministry Maritime Affairs, Transportation and Telecommunications</t>
  </si>
  <si>
    <t>Namibia - Directorate of Civil Aviation (DCA Namibia)</t>
  </si>
  <si>
    <t>Nepal - Civil Aviation Authority of Nepal</t>
  </si>
  <si>
    <t>Burundi</t>
  </si>
  <si>
    <t>Nicaragua - Instituto Nicaragüense de Aeronáutica Civíl</t>
  </si>
  <si>
    <t>Canada</t>
  </si>
  <si>
    <t>Nigeria - Nigerian Civil Aviation Authority (NCAA)</t>
  </si>
  <si>
    <t>Oman - Directorate General of Civil Aviation and Meteorology</t>
  </si>
  <si>
    <t>Pakistan - Civil Aviation Authority</t>
  </si>
  <si>
    <t>Paraguay - Dirección Nacional de Aeronáutica Civil (DINAC)</t>
  </si>
  <si>
    <t>YesNo</t>
  </si>
  <si>
    <t>Colombia</t>
  </si>
  <si>
    <t>Romania - Romanian Civil Aeronautical Authority</t>
  </si>
  <si>
    <t>Congo</t>
  </si>
  <si>
    <t>Costa Rica</t>
  </si>
  <si>
    <t>Serbia - Civil Aviation Directorate</t>
  </si>
  <si>
    <t>Seychelles - Directorate of Civil Aviation, Ministry of Tourism</t>
  </si>
  <si>
    <t>Croatia</t>
  </si>
  <si>
    <t>Singapore - Civil Aviation Authority of Singapore</t>
  </si>
  <si>
    <t>Cuba</t>
  </si>
  <si>
    <t>Slovenia - Civil Aviation Authority</t>
  </si>
  <si>
    <t>Somalia - Civil Aviation Caretaker Authority for Somalia</t>
  </si>
  <si>
    <t>Sri Lanka - Civil Aviation Authority</t>
  </si>
  <si>
    <t>Sudan - Civil Aviation Authority</t>
  </si>
  <si>
    <t>Dominica</t>
  </si>
  <si>
    <t>Suriname - Civil Aviation Department of Suriname</t>
  </si>
  <si>
    <t>Ecuador</t>
  </si>
  <si>
    <t>El Salvador</t>
  </si>
  <si>
    <t>Tonga - Ministry of Civil Aviation</t>
  </si>
  <si>
    <t>Eritrea</t>
  </si>
  <si>
    <t>Uganda - Civil Aviation Authority</t>
  </si>
  <si>
    <t>Uruguay - Dirección Nacional de Aviación Civil e Infraestructura Aeronáutica (DINACIA)</t>
  </si>
  <si>
    <t>Vanuatu - Vanuatu Civil Aviation Authority</t>
  </si>
  <si>
    <t>Gabon</t>
  </si>
  <si>
    <t>Yemen - Civil Aviation and Meteorological Authority (CAMA)</t>
  </si>
  <si>
    <t>Gambia</t>
  </si>
  <si>
    <t>Zambia - Department of Civil Aviation</t>
  </si>
  <si>
    <t>Georgia</t>
  </si>
  <si>
    <t>Ghana</t>
  </si>
  <si>
    <t>Grenada</t>
  </si>
  <si>
    <t>Guam</t>
  </si>
  <si>
    <t>Guatemala</t>
  </si>
  <si>
    <t>Guernsey</t>
  </si>
  <si>
    <t>Guinea</t>
  </si>
  <si>
    <t>Guinea-Bissau</t>
  </si>
  <si>
    <t>Guyana</t>
  </si>
  <si>
    <t>Haiti</t>
  </si>
  <si>
    <t>Honduras</t>
  </si>
  <si>
    <t>Iceland</t>
  </si>
  <si>
    <t>India</t>
  </si>
  <si>
    <t>Indonesia</t>
  </si>
  <si>
    <t>Iraq</t>
  </si>
  <si>
    <t>Jersey</t>
  </si>
  <si>
    <t>Kazakhstan</t>
  </si>
  <si>
    <t>Kenya</t>
  </si>
  <si>
    <t>Kiribati</t>
  </si>
  <si>
    <t>Kuwait</t>
  </si>
  <si>
    <t>Lesotho</t>
  </si>
  <si>
    <t>Liberia</t>
  </si>
  <si>
    <t>Liechtenstein</t>
  </si>
  <si>
    <t>Madagascar</t>
  </si>
  <si>
    <t>Malawi</t>
  </si>
  <si>
    <t>Malaysia</t>
  </si>
  <si>
    <t>Mali</t>
  </si>
  <si>
    <t>Mauritania</t>
  </si>
  <si>
    <t>Mayotte</t>
  </si>
  <si>
    <t>(g)</t>
  </si>
  <si>
    <t>Monaco</t>
  </si>
  <si>
    <t>Mongolia</t>
  </si>
  <si>
    <t>Montenegro</t>
  </si>
  <si>
    <t>Montserrat</t>
  </si>
  <si>
    <t>Namibia</t>
  </si>
  <si>
    <t>Nauru</t>
  </si>
  <si>
    <t>Nepal</t>
  </si>
  <si>
    <t>Nicaragua</t>
  </si>
  <si>
    <t>Niger</t>
  </si>
  <si>
    <t>Nigeria</t>
  </si>
  <si>
    <t>Niue</t>
  </si>
  <si>
    <t>Norway</t>
  </si>
  <si>
    <t>Oman</t>
  </si>
  <si>
    <t>Pakistan</t>
  </si>
  <si>
    <t>Palau</t>
  </si>
  <si>
    <t>Panama</t>
  </si>
  <si>
    <t>Paraguay</t>
  </si>
  <si>
    <t>Qatar</t>
  </si>
  <si>
    <t>Samoa</t>
  </si>
  <si>
    <t>San Marino</t>
  </si>
  <si>
    <t>Senegal</t>
  </si>
  <si>
    <t>Serbia</t>
  </si>
  <si>
    <t>Seychelles</t>
  </si>
  <si>
    <t>Sierra Leone</t>
  </si>
  <si>
    <t>Singapore</t>
  </si>
  <si>
    <t>Somalia</t>
  </si>
  <si>
    <t>Sri Lanka</t>
  </si>
  <si>
    <t>Sudan</t>
  </si>
  <si>
    <t>Suriname</t>
  </si>
  <si>
    <t>Swaziland</t>
  </si>
  <si>
    <t>Togo</t>
  </si>
  <si>
    <t>Tokelau</t>
  </si>
  <si>
    <t>Tonga</t>
  </si>
  <si>
    <t>Tunisia</t>
  </si>
  <si>
    <t>Turkmenistan</t>
  </si>
  <si>
    <t>Tuvalu</t>
  </si>
  <si>
    <t>Uganda</t>
  </si>
  <si>
    <t>Uruguay</t>
  </si>
  <si>
    <t>Uzbekistan</t>
  </si>
  <si>
    <t>Yemen</t>
  </si>
  <si>
    <t>Zambia</t>
  </si>
  <si>
    <t>Zimbabwe</t>
  </si>
  <si>
    <t xml:space="preserve">
</t>
  </si>
  <si>
    <t xml:space="preserve">
</t>
  </si>
  <si>
    <t xml:space="preserve">
</t>
  </si>
  <si>
    <t xml:space="preserve">(e) </t>
  </si>
  <si>
    <t>UncertTierResult</t>
  </si>
  <si>
    <t>Column for</t>
  </si>
  <si>
    <t>controls</t>
  </si>
  <si>
    <t>ManSys</t>
  </si>
  <si>
    <t>(j)</t>
  </si>
  <si>
    <t>(k)</t>
  </si>
  <si>
    <t>(l)</t>
  </si>
  <si>
    <t xml:space="preserve">
</t>
  </si>
  <si>
    <t>BooleanValues</t>
  </si>
  <si>
    <t>http://ec.europa.eu/clima/policies/transport/aviation/index_en.htm</t>
  </si>
  <si>
    <t>Frequency</t>
  </si>
  <si>
    <t>Version comments</t>
  </si>
  <si>
    <t>presented in WG3</t>
  </si>
  <si>
    <t>draft published on Web</t>
  </si>
  <si>
    <t>UpliftDataSource</t>
  </si>
  <si>
    <t>TankDataSource</t>
  </si>
  <si>
    <t>parameters</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</si>
  <si>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</si>
  <si>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</si>
  <si>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</si>
  <si>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</si>
  <si>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</si>
  <si>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</si>
  <si>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</si>
  <si>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</si>
  <si>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</si>
  <si>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</si>
  <si>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</si>
  <si>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</si>
  <si>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</si>
  <si>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</si>
  <si>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</si>
  <si>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LI</t>
  </si>
  <si>
    <t>NO</t>
  </si>
  <si>
    <t>Croatian</t>
  </si>
  <si>
    <t>hr</t>
  </si>
  <si>
    <t>Icelandic</t>
  </si>
  <si>
    <t>Norwegian</t>
  </si>
  <si>
    <t>no</t>
  </si>
  <si>
    <t>Update by COM for EFTA countries</t>
  </si>
  <si>
    <t>Update by Task force / UK</t>
  </si>
  <si>
    <t>?</t>
  </si>
  <si>
    <t>Euconst_MPReferenceDateTypes</t>
  </si>
  <si>
    <t>make grey?</t>
  </si>
  <si>
    <t>First draft for third phase by UBA</t>
  </si>
  <si>
    <t>Translation version</t>
  </si>
  <si>
    <t>Corrected version (typos)…</t>
  </si>
  <si>
    <t>Curaçao</t>
  </si>
  <si>
    <t>Taiwan</t>
  </si>
  <si>
    <t>MS comments included, submitted to CCC</t>
  </si>
  <si>
    <t>ausblenden</t>
  </si>
  <si>
    <t>One bug removed</t>
  </si>
  <si>
    <t>Version endorsed by CCC on 11 July</t>
  </si>
  <si>
    <t>OJ Reference added</t>
  </si>
  <si>
    <t>Translation created (based on text by DGT)</t>
  </si>
  <si>
    <t>IS</t>
  </si>
  <si>
    <t>is</t>
  </si>
  <si>
    <t>PIANO DI MONITORAGGIO DELLE EMISSIONI ANNUE</t>
  </si>
  <si>
    <t>SOMMARIO</t>
  </si>
  <si>
    <t>Linee guida e condizioni</t>
  </si>
  <si>
    <t>Versioni del piano di monitoraggio</t>
  </si>
  <si>
    <t>Identificazione dell’operatore aereo</t>
  </si>
  <si>
    <t>Recapiti</t>
  </si>
  <si>
    <t>Fonti di emissioni e caratteristiche della flotta</t>
  </si>
  <si>
    <t>Ammissibilità dell’approccio semplificato</t>
  </si>
  <si>
    <t>Dati relativi all’attività</t>
  </si>
  <si>
    <t>Valutazione dell’incertezza</t>
  </si>
  <si>
    <t>Fattori di emissione</t>
  </si>
  <si>
    <r>
      <t>Calcolo semplificato delle emissioni di CO</t>
    </r>
    <r>
      <rPr>
        <vertAlign val="subscript"/>
        <sz val="10"/>
        <rFont val="Arial"/>
        <family val="2"/>
      </rPr>
      <t>2</t>
    </r>
  </si>
  <si>
    <t>Lacune nei dati</t>
  </si>
  <si>
    <t>Gestione</t>
  </si>
  <si>
    <t>Attività riguardanti il flusso dei dati</t>
  </si>
  <si>
    <t>Attività di controllo</t>
  </si>
  <si>
    <t>Elenco delle definizioni e delle abbreviazioni usate</t>
  </si>
  <si>
    <t>Ulteriori informazioni</t>
  </si>
  <si>
    <t>Ulteriori informazioni, attinenti specificamente allo Stato membro</t>
  </si>
  <si>
    <t>Informazioni relative a questo file:</t>
  </si>
  <si>
    <t>Il piano di monitoraggio è stato trasmesso da:</t>
  </si>
  <si>
    <t>Numero della versione del presente piano di monitoraggio:</t>
  </si>
  <si>
    <t>Se l’autorità competente dello Stato membro richiede all’operatore la consegna di una copia cartacea firmata del piano di monitoraggio, utilizzare lo spazio seguente per la firma:</t>
  </si>
  <si>
    <t>Data</t>
  </si>
  <si>
    <t>Nome e cognome e firma del legale rappresentante</t>
  </si>
  <si>
    <t>Informazioni sulla versione del modello:</t>
  </si>
  <si>
    <t>Modello fornito da:</t>
  </si>
  <si>
    <t>Data di pubblicazione:</t>
  </si>
  <si>
    <t>Versione linguistica:</t>
  </si>
  <si>
    <t>Nome del file di riferimento:</t>
  </si>
  <si>
    <t>LINEE GUIDA E CONDIZIONI</t>
  </si>
  <si>
    <t>La direttiva può essere scaricata dal seguente sito:</t>
  </si>
  <si>
    <t>http://eur-lex.europa.eu/LexUriServ/LexUriServ.do?uri=CONSLEG:2003L0087:20090625:IT:PDF</t>
  </si>
  <si>
    <t>Il regolamento sul monitoraggio e la comunicazione (Regolamento UE n. 601/2012 della Commissione) stabilisce ulteriori requisiti inerenti al monitoraggio e alla comunicazione. Tale regolamento può essere scaricato dal seguente sito:</t>
  </si>
  <si>
    <t>http://eur-lex.europa.eu/LexUriServ/LexUriServ.do?uri=OJ:L:2012:181:0030:0104:IT:PDF</t>
  </si>
  <si>
    <t>Il piano di monitoraggio consiste in una documentazione precisa, completa e trasparente della metodologia di monitoraggio impiegata per un determinato impianto o operatore aereo e contiene perlomeno gli elementi di cui all’allegato I.</t>
  </si>
  <si>
    <t>Inoltre, l’articolo 74, paragrafo 1, stabilisce che:</t>
  </si>
  <si>
    <t>I documenti orientativi della Commissione inerenti al regolamento sul monitoraggio e la comunicazione sono disponibili al seguente indirizzo:</t>
  </si>
  <si>
    <t>http://ec.europa.eu/clima/policies/roadmap/index_en.htm</t>
  </si>
  <si>
    <t>Di conseguenza, tutti i riferimenti agli Stati membri presenti in questo modello includono anche tutti i 30 (31 a partire dal 2013) Stati SEE. Il SEE comprende i 27 Stati membri che compongono l’Unione europea (28 a partire dal 2013) più Islanda, Liechtenstein e Norvegia.</t>
  </si>
  <si>
    <t>Prima di utilizzare questo file si prega di eseguire le seguenti operazioni:</t>
  </si>
  <si>
    <t>Accertarsi quale Stato membro è responsabile della gestione del vostro sistema di scambio (con riferimento all’operatore aereo menzionato in questo piano di monitoraggio). I criteri per la definizione dello Stato membro di riferimento sono definiti dall’articolo 18 bis della direttiva sul sistema ETS dell’UE. Sul sito internet della Commissione si trova un elenco che specifica lo Stato membro di riferimento per ciascun operatore aereo (cfr. sotto).</t>
  </si>
  <si>
    <t>Verificare sul sito internet dell’autorità competente o contattare direttamente tale autorità per controllare se si dispone della versione corretta del modello. La versione del modello è chiaramente indicata sulla prima pagina di questo file.</t>
  </si>
  <si>
    <t>Leggere attentamente le istruzioni per la compilazione del modello, riportate qui di seguito.</t>
  </si>
  <si>
    <t>Il presente piano di monitoraggio deve essere trasmesso all’autorità competente di riferimento al seguente indirizzo:</t>
  </si>
  <si>
    <t>L’operatore deve comunicare tempestivamente all’autorità competente ogni proposta di modifica del piano di monitoraggio. Ogni significativa modifica della metodologia di monitoraggio è soggetta all’approvazione dell’autorità competente, ai sensi dei paragrafi 14 e 15 del regolamento sul monitoraggio e la comunicazione. Nel caso in cui si possa ragionevolmente presumere (ai sensi dell’articolo 15) che gli aggiornamenti necessari del piano di monitoraggio non siano significativi, è possibile notificarli all’autorità competente attraverso un’unica comunicazione annuale, secondo i termini specificati in detto articolo (previo consenso dell’autorità competente).</t>
  </si>
  <si>
    <t>Occorre attuare e registrare tutte le modifiche apportate al piano di monitoraggio, secondo il disposto dell’articolo 16 del regolamento sul monitoraggio e la comunicazione.</t>
  </si>
  <si>
    <t>Si raccomanda di contattare l’autorità competente per ricevere assistenza nel completare il piano di monitoraggio. Alcuni Stati membri hanno predisposto documenti orientativi che possono risultare utili.</t>
  </si>
  <si>
    <t>Dichiarazione di riservatezza - Le informazioni presentate con questa domanda possono essere soggette alle norme sull’accesso del pubblico all’informazione, compresa la direttiva 2003/4/CE sull’accesso del pubblico all’informazione ambientale. Se l’operatore ritiene che le informazioni fornite nella domanda debbano essere trattate come informazioni commerciali a carattere riservato, deve informarne l’autorità competente. Resta inteso che, ai sensi delle disposizioni della direttiva 2003/4/CE, l’autorità competente può essere obbligata a divulgare talune informazioni anche nel caso in cui il richiedente ne richiede la riservatezza.</t>
  </si>
  <si>
    <t>Fonti di informazioni:</t>
  </si>
  <si>
    <t>Siti internet dell’UE:</t>
  </si>
  <si>
    <t>Legislazione europea:</t>
  </si>
  <si>
    <t xml:space="preserve">http://eur-lex.europa.eu/it/index.htm </t>
  </si>
  <si>
    <t>Sistema ETS dell’UE, in generale:</t>
  </si>
  <si>
    <t xml:space="preserve">Sistema ETS dell’UE in ambito aereo: </t>
  </si>
  <si>
    <t xml:space="preserve">Monitoraggio e comunicazione nell’ambito del sistema ETS dell’UE: </t>
  </si>
  <si>
    <t>Altri siti internet:</t>
  </si>
  <si>
    <t>Come utilizzare questo file:</t>
  </si>
  <si>
    <t>Si raccomanda di leggere il file dall’inizio alla fine. Alcune funzioni che guidano il lettore nella compilazione del modulo sono strettamente collegate alle funzioni precedenti, come per esempio le celle che cambiano colore se non è necessario inserire determinate informazioni (cfr. i codici dei colori riportati di seguito).</t>
  </si>
  <si>
    <t>In alcuni campi è possibile scegliere una risposta da una rosa di informazioni predefinite. Per selezionare una voce dall’elenco a tendina è possibile cliccare con il mouse sulla freccetta posta sul margine destro della cella o premere “Alt-CursorDown” dopo aver selezionato la cella. Alcuni campi consentono al lettore di inserire un testo proprio anche se è presente un elenco a tendina. In questo caso, gli elenchi a tendina contengono voci vuote.</t>
  </si>
  <si>
    <t>Codici dei colori e font:</t>
  </si>
  <si>
    <t>Testo nero in grassetto:</t>
  </si>
  <si>
    <t>Si tratta di un testo tratto dal modello della Commissione, che non deve essere modificato.</t>
  </si>
  <si>
    <t>Testo con carattere più piccolo in corsivo:</t>
  </si>
  <si>
    <t>Questo testo fornisce spiegazioni aggiuntive. Gli Stati membri possono aggiungere nuove spiegazioni nelle versioni nazionali specifiche del modello.</t>
  </si>
  <si>
    <t>I campi in giallo chiaro devono essere compilati.</t>
  </si>
  <si>
    <t>I campi in verde contengono risultati calcolati automaticamente. Un testo in rosso indica un messaggio d’errore (dati mancanti o altro).</t>
  </si>
  <si>
    <t>I campi ombreggiati possono non essere compilati, perché è già stato compilato un altro campo obbligatorio.</t>
  </si>
  <si>
    <t>Le aree grigie devono essere compilate dagli Stati membri prima della pubblicazione della versione personalizzata del modello.</t>
  </si>
  <si>
    <t>Gli orientamenti specifici per ogni Stato membro sono elencati di seguito:</t>
  </si>
  <si>
    <t>A. Versioni del piano di monitoraggio</t>
  </si>
  <si>
    <t>Elenco delle versioni del piano di monitoraggio</t>
  </si>
  <si>
    <t>Questo foglio viene utilizzato per identificare la versione attuale del piano di monitoraggio. Ciascuna versione del piano di monitoraggio deve riportare un numero di versione unico e una data di riferimento.</t>
  </si>
  <si>
    <t>A seconda delle istruzioni fornite dallo Stato membro di riferimento, è possibile che i vari aggiornamenti del documento circolino tra autorità competente e operatore aereo oppure che solo quest’ultimo debba mantenere un registro delle versioni successive. In ogni caso, l’operatore aereo deve conservare una copia di ciascuna versione del piano di monitoraggio.</t>
  </si>
  <si>
    <t>La situazione del piano di monitoraggio alla data di riferimento deve comparire nella colonna corrispondente. Le possibili situazioni includono: “trasmesso all’autorità competente”, “approvato dall’autorità competente”, “bozza di lavoro”, ecc.</t>
  </si>
  <si>
    <t>Si prega di notare che il monitoraggio delle emissioni dell’operatore aereo deve essere sempre svolto ai sensi dell’ultima versione approvata del piano di monitoraggio, salvo nei casi in cui sia già stato trasmesso all’autorità competente un aggiornamento del piano di monitoraggio e/o se ne attenda l’approvazione. Ai sensi dell’articolo 16, paragrafo 1, in situazioni simili il monitoraggio deve essere svolto in parallelo, facendo ricorso all’ultimo piano approvato nonché al piano in attesa di approvazione.</t>
  </si>
  <si>
    <t>Data di riferimento</t>
  </si>
  <si>
    <t>Situazione al momento della data di riferimento:</t>
  </si>
  <si>
    <t>Aggiungere ulteriori righe se necessario</t>
  </si>
  <si>
    <t>IDENTIFICAZIONE DELL’OPERATORE AEREO E DESCRIZIONE DELLE ATTIVITÀ</t>
  </si>
  <si>
    <t>Inserire il nome dell’operatore aereo:</t>
  </si>
  <si>
    <t>Il nome deve essere quello del soggetto giuridico che svolge le attività di trasporto aereo di cui all’allegato I della direttiva sul sistema ETS dell’UE.</t>
  </si>
  <si>
    <t>Identificatore unico indicato nell’elenco degli operatori aerei della Commissione:</t>
  </si>
  <si>
    <t>Questo codice identificativo può essere reperito nell’elenco pubblicato dalla Commissione di cui all’articolo 18 bis, paragrafo 3, della direttiva sul sistema ETS dell’UE.</t>
  </si>
  <si>
    <t>Scegliere il piano di monitoraggio principale:</t>
  </si>
  <si>
    <t>Il piano di monitoraggio è nuovo o aggiornato?</t>
  </si>
  <si>
    <t>Numero della versione attuale del piano di monitoraggio</t>
  </si>
  <si>
    <t>Nota: Questo numero verrà indicato anche sulla prima pagina di questo file. Deve essere coerente con il dato inserito nella sezione 1.</t>
  </si>
  <si>
    <r>
      <t>Inserire il codice designatore unico ICAO usato nel nominativo radio (</t>
    </r>
    <r>
      <rPr>
        <b/>
        <i/>
        <sz val="10"/>
        <rFont val="Arial"/>
        <family val="2"/>
      </rPr>
      <t>call sign</t>
    </r>
    <r>
      <rPr>
        <b/>
        <sz val="10"/>
        <rFont val="Arial"/>
        <family val="2"/>
      </rPr>
      <t>) impiegato a fini di controllo del traffico aereo (ATC), se disponibile:</t>
    </r>
  </si>
  <si>
    <t>Se non è disponibile un codice designatore unico ICAO per scopi ATC, fornire il marchio di registrazione dell’aeromobile usato nel nominativo radio impiegato a fini di controllo del traffico aereo per il velivolo utilizzato.</t>
  </si>
  <si>
    <t>Se non è disponibile un codice designatore unico ICAO, inserire il codice identificativo impiegato a fini di controllo del traffico aereo (codici alfanumerici) di tutti gli aeromobili utilizzati indicato nel riquadro 7 del piano di volo. (Si prega di separare ciascun codice con un punto e virgola.) In caso contrario inserire le lettere “n/d” e procedere oltre.</t>
  </si>
  <si>
    <t>Inserire il nome dello Stato membro di riferimento responsabile dell’operatore aereo:</t>
  </si>
  <si>
    <t>Autorità competente in questo Stato membro:</t>
  </si>
  <si>
    <t>In alcuni Stati membri esiste più di un’autorità competente responsabile della gestione del sistema ETS comunitario per gli operatori aerei. Inserire il nome dell’autorità competente, se disponibile. In caso contrario selezionare “n/d”.</t>
  </si>
  <si>
    <t>Certificato di operatore aereo:</t>
  </si>
  <si>
    <t>Autorità che rilascia il certificato:</t>
  </si>
  <si>
    <t>Licenza d’esercizio:</t>
  </si>
  <si>
    <t>Autorità che rilascia la licenza:</t>
  </si>
  <si>
    <t>Inserire l’indirizzo dell’operatore aereo, compresi codice di avviamento postale e Stato:</t>
  </si>
  <si>
    <t>Indirizzo Riga 1</t>
  </si>
  <si>
    <t>Indirizzo Riga 2</t>
  </si>
  <si>
    <t>Città</t>
  </si>
  <si>
    <t>Stato/Provincia/Regione</t>
  </si>
  <si>
    <t>CAP</t>
  </si>
  <si>
    <t>Paese</t>
  </si>
  <si>
    <t>Indirizzo e-mail</t>
  </si>
  <si>
    <t>Se diverso rispetto all’indirizzo fornito alla lettera k), inserire il recapito dell’operatore aereo (compreso il codice di avviamento postale) nello Stato membro di riferimento, se disponibile:</t>
  </si>
  <si>
    <t>Si noti che lo Stato membro di riferimento può richiedere all’operatore ulteriori informazioni relative al recapito e alla struttura societaria dell’operatore stesso (cfr. il foglio “MS specific content” (Ulteriori informazioni, attinenti specificamente allo Stato membro)).</t>
  </si>
  <si>
    <t>Descrizione delle attività dell’operatore aereo di cui all’allegato I della direttiva sul sistema ETS comunitario.</t>
  </si>
  <si>
    <t>Specificare altresì se l’operatore è un operatore aereo commerciale o non commerciale, se effettua voli di linea o non di linea o entrambi i tipi di voli e se opera soltanto nel SEE o anche in paesi non-SEE.</t>
  </si>
  <si>
    <t>Stato/situazione dell’operatore</t>
  </si>
  <si>
    <t>Operatori aerei commerciali: allegare al piano di monitoraggio una copia dell’allegato I del certificato di operatore aereo (COA) come documento giustificativo.</t>
  </si>
  <si>
    <t>Caratteristiche dei voli</t>
  </si>
  <si>
    <t>Portata geografica delle attività</t>
  </si>
  <si>
    <t>Fornire una descrizione più dettagliata delle attività svolte, se del caso.</t>
  </si>
  <si>
    <t>Recapito e domicilio</t>
  </si>
  <si>
    <t>Chi è possibile contattare per informazioni sul piano di monitoraggio?</t>
  </si>
  <si>
    <t>Titolo:</t>
  </si>
  <si>
    <t>Nome:</t>
  </si>
  <si>
    <t>Cognome:</t>
  </si>
  <si>
    <t>Qualifica/Mansione:</t>
  </si>
  <si>
    <t>Denominazione dell’organizzazione (nel caso di una persona autorizzata a rappresentare l’operatore aereo):</t>
  </si>
  <si>
    <t>Numero di telefono:</t>
  </si>
  <si>
    <t>Indirizzo e-mail:</t>
  </si>
  <si>
    <t>Fornire un indirizzo per l’invio della corrispondenza</t>
  </si>
  <si>
    <t>Indirizzo Riga 1:</t>
  </si>
  <si>
    <t>Indirizzo Riga 2:</t>
  </si>
  <si>
    <t>Città:</t>
  </si>
  <si>
    <t>Stato/Provincia/Regione:</t>
  </si>
  <si>
    <t>CAP:</t>
  </si>
  <si>
    <t>Stato</t>
  </si>
  <si>
    <t>&lt;&lt;&lt; Cliccare qui per passare alla sezione successiva &gt;&gt;&gt;</t>
  </si>
  <si>
    <t>FONTI DI EMISSIONI E CARATTERISTICHE DELLA FLOTTA</t>
  </si>
  <si>
    <t>Informazioni sulle attività svolte</t>
  </si>
  <si>
    <t>Fornire un elenco dei tipi di aeromobili che l’operatore utilizza all’epoca della presentazione di questo piano di monitoraggio.</t>
  </si>
  <si>
    <t>Data di presentazione del piano di monitoraggio:</t>
  </si>
  <si>
    <t>Biocarburante</t>
  </si>
  <si>
    <t>Solo in caso di flotte molto ampie è necessario fornire la lista sottoforma di foglio separato all’interno di questo file.</t>
  </si>
  <si>
    <t>Fornire un elenco indicativo di ulteriori tipi di aeromobili che si prevede di utilizzare in futuro.</t>
  </si>
  <si>
    <r>
      <t xml:space="preserve">Fornire informazioni dettagliate sui sistemi, sulle procedure e sulle responsabilità utilizzate per verificare la completezza dell’elenco delle </t>
    </r>
    <r>
      <rPr>
        <b/>
        <u val="single"/>
        <sz val="10"/>
        <rFont val="Arial"/>
        <family val="2"/>
      </rPr>
      <t>fonti di emissioni</t>
    </r>
    <r>
      <rPr>
        <b/>
        <sz val="10"/>
        <rFont val="Arial"/>
        <family val="2"/>
      </rPr>
      <t xml:space="preserve"> (aeromobile utilizzato) nell’anno in cui è stato effettuato il monitoraggio.</t>
    </r>
  </si>
  <si>
    <t>Titolo della procedura</t>
  </si>
  <si>
    <t>Riferimento per la procedura</t>
  </si>
  <si>
    <t>Breve descrizione della procedura</t>
  </si>
  <si>
    <t>Posizione o dipartimento responsabile della manutenzione dei dati</t>
  </si>
  <si>
    <t>Luogo in cui sono conservati i registri</t>
  </si>
  <si>
    <t>Nome del sistema utilizzato (se del caso)</t>
  </si>
  <si>
    <t>Specificare nel dettaglio le procedure e i sistemi che vengono impiegati per mantenere un elenco dettagliato e aggiornato delle coppie di aerodromi e dei voli effettuati nel periodo del monitoraggio nonché le procedure in atto per garantire la completezza dei dati ed evitarne la duplicazione.</t>
  </si>
  <si>
    <t>Fornire informazioni dettagliate sulle procedure usate per stabilire se i voli rientrano nel campo di applicazione dell’allegato I della direttiva, assicurando la completezza dei dati ed evitando il doppio conteggio.</t>
  </si>
  <si>
    <r>
      <t xml:space="preserve">Specificare nel dettaglio i sistemi che vengono utilizzati per mantenere un </t>
    </r>
    <r>
      <rPr>
        <i/>
        <u val="single"/>
        <sz val="8"/>
        <color indexed="18"/>
        <rFont val="Arial"/>
        <family val="2"/>
      </rPr>
      <t>elenco dei voli</t>
    </r>
    <r>
      <rPr>
        <i/>
        <sz val="8"/>
        <color indexed="18"/>
        <rFont val="Arial"/>
        <family val="2"/>
      </rPr>
      <t xml:space="preserve"> dettagliato e aggiornato nel periodo del monitoraggio e che sono inclusi/esclusi dal sistema ETS comunitario, nonché le procedure in uso per garantire la completezza dei dati ed evitarne la duplicazione.</t>
    </r>
  </si>
  <si>
    <r>
      <t>Fornire una stima/previsione delle emissioni annue totali di CO</t>
    </r>
    <r>
      <rPr>
        <b/>
        <vertAlign val="subscript"/>
        <sz val="10"/>
        <rFont val="Arial"/>
        <family val="2"/>
      </rPr>
      <t>2</t>
    </r>
    <r>
      <rPr>
        <b/>
        <sz val="10"/>
        <rFont val="Arial"/>
        <family val="2"/>
      </rPr>
      <t xml:space="preserve"> fossile per le attività di cui all’allegato 1.</t>
    </r>
  </si>
  <si>
    <t>Questa cifra deve comprendere soltanto i voli rientranti nel sistema ETS comunitario.</t>
  </si>
  <si>
    <r>
      <t>tonnellate di CO</t>
    </r>
    <r>
      <rPr>
        <b/>
        <vertAlign val="subscript"/>
        <sz val="8"/>
        <rFont val="Arial"/>
        <family val="2"/>
      </rPr>
      <t>2</t>
    </r>
  </si>
  <si>
    <t>Ammissibilità alle procedure semplificate degli emettitori di entità ridotta</t>
  </si>
  <si>
    <r>
      <t>Si prega di confermare: l’operatore effettua meno di 243 voli per periodo per tre periodi di quattro mesi consecutivi; oppure l’operatore effettua voli con emissioni annue totali di CO</t>
    </r>
    <r>
      <rPr>
        <b/>
        <vertAlign val="subscript"/>
        <sz val="10"/>
        <rFont val="Arial"/>
        <family val="2"/>
      </rPr>
      <t>2</t>
    </r>
    <r>
      <rPr>
        <b/>
        <sz val="10"/>
        <rFont val="Arial"/>
        <family val="2"/>
      </rPr>
      <t xml:space="preserve"> inferiori a 25 000 tonnellate l’anno?</t>
    </r>
  </si>
  <si>
    <t>&lt;&lt;&lt; Se la risposta è “Falso”, passare direttamente alla sezione 6. &gt;&gt;&gt;</t>
  </si>
  <si>
    <t>Se la risposta alla domanda alla sezione 5 a) è “Sì”, l’operatore intende avvalersi delle procedure semplificate per stimare il consumo di combustibile?</t>
  </si>
  <si>
    <r>
      <t>Fornire informazioni adeguate per dimostrare che l’operatore effettua meno di 243 voli per periodo per tre periodi consecutivi di quattro mesi ciascuno o che l’operatore produce annualmente un quantitativo di emissioni inferiore a 25 000 tonnellate di CO</t>
    </r>
    <r>
      <rPr>
        <i/>
        <vertAlign val="subscript"/>
        <sz val="8"/>
        <color indexed="18"/>
        <rFont val="Arial"/>
        <family val="2"/>
      </rPr>
      <t>2</t>
    </r>
    <r>
      <rPr>
        <i/>
        <sz val="8"/>
        <color indexed="18"/>
        <rFont val="Arial"/>
        <family val="2"/>
      </rPr>
      <t xml:space="preserve"> l’anno. Se del caso, allegare altri documenti (cfr. sezione 15).</t>
    </r>
  </si>
  <si>
    <r>
      <t>CALCOLO DELLE EMISSIONI DI CO</t>
    </r>
    <r>
      <rPr>
        <b/>
        <vertAlign val="subscript"/>
        <sz val="14"/>
        <rFont val="Arial"/>
        <family val="2"/>
      </rPr>
      <t>2</t>
    </r>
    <r>
      <rPr>
        <b/>
        <sz val="14"/>
        <rFont val="Arial"/>
        <family val="2"/>
      </rPr>
      <t xml:space="preserve"> </t>
    </r>
  </si>
  <si>
    <t>&lt;&lt;&lt; Andare alla sezione 9 se si è autorizzati a utilizzare il calcolo semplificato &gt;&gt;&gt;</t>
  </si>
  <si>
    <t>Specificare la metodologia usata per misurare il consumo di combustibile per ciascun tipo di aeromobile.</t>
  </si>
  <si>
    <t>Metodo A</t>
  </si>
  <si>
    <t>Combustibile effettivamente consumato per ogni volo (in tonnellate) = quantitativo di combustibile contenuto nei serbatoi dell’aeromobile al termine del rifornimento per il volo (in tonnellate) - quantitativo di combustibile contenuto nei serbatoi dell’aeromobile al termine del rifornimento per il volo successivo (in tonnellate) + rifornimento di combustibile per il volo successivo (in tonnellate)</t>
  </si>
  <si>
    <t>Metodo B</t>
  </si>
  <si>
    <t>Combustibile effettivamente consumato per ogni volo (in tonnellate) = quantitativo di combustibile rimasto nei serbatoi dell’aeromobile al momento del posizionamento dei blocchi alle ruote, all’entrata dell’aeromobile in piazzola di sosta (block-on) al termine del volo precedente (in tonnellate) + rifornimento di combustibile per il volo (in tonnellate) - quantitativo di combustibile contenuto nei serbatoi al block-on al termine del volo (in tonnellate)</t>
  </si>
  <si>
    <t>Tipo di aeromobile generico (codice designatore del tipo di aeromobile usato dall’ICAO) e sottotipo</t>
  </si>
  <si>
    <t>Metodo (A/B)</t>
  </si>
  <si>
    <t>Fonte di dati usata per determinare il rifornimento di combustibile</t>
  </si>
  <si>
    <t>Metodi per trasmettere, archiviare e recuperare i dati</t>
  </si>
  <si>
    <t>Se necessario, continuare su un foglio separato.</t>
  </si>
  <si>
    <t>Se il metodo scelto (Metodo A/Metodo B) non viene utilizzato per tutti i tipi di aeromobili, motivare questa decisione nel seguente riquadro.</t>
  </si>
  <si>
    <t>Fornire informazioni dettagliate sulla procedura da utilizzare per la definizione del metodo di monitoraggio per ulteriori tipi di aeromobili.</t>
  </si>
  <si>
    <t>Nome del sistema utilizzato (se del caso).</t>
  </si>
  <si>
    <t>Completare la seguente tabella con le informazioni sui sistemi e le procedure adottati per il monitoraggio del consumo di combustibile per volo per i velivoli di proprietà e noleggiati.</t>
  </si>
  <si>
    <t xml:space="preserve">Specificare il metodo per la misurazione della densità usato per i rifornimenti di combustibile e il combustibile contenuto nei serbatoi, per ciascun tipo di aeromobile. </t>
  </si>
  <si>
    <t>Metodo utilizzato per determinare i valori effettivi della densità per i rifornimenti di combustibile</t>
  </si>
  <si>
    <t>Metodo utilizzato per determinare i valori effettivi della densità per il combustibile nei serbatoi</t>
  </si>
  <si>
    <t>Giustificazione per l’uso del valore standard se la misurazione non è possibile, e osservazioni di altro genere</t>
  </si>
  <si>
    <t>La procedura deve comprendere una descrizione degli strumenti di misurazione usati o, se la misurazione non è possibile, una spiegazione che giustifichi il ricorso al valore standard.</t>
  </si>
  <si>
    <t>Se del caso, fornire un elenco di discrepanze rispetto ai metodi generici per la determinazione dei rifornimenti di combustibile/combustibile contenuto nel serbatoio e della densità per aerodromi specifici.</t>
  </si>
  <si>
    <t>Se necessario per la presenza di circostanze particolari (come fornitori di combustibile che non sono in grado di fornire tutte le informazioni richieste per una determinata metodologia), fornire per gli aerodromi specifici un elenco delle discrepanze rispetto al metodo generico. Per esempio, se un fornitore di combustibile in un determinato aerodromo non è in grado di fornire dati sulla densità effettiva, indicare l’approccio alternativo proposto. Elencare gli aerodromi con il codice designatore ICAO, separandoli con un punto e virgola.</t>
  </si>
  <si>
    <t>Tipo di discrepanza</t>
  </si>
  <si>
    <t>Indicazione delle circostanze particolari</t>
  </si>
  <si>
    <t>Aerodromi a cui si applica la discrepanza</t>
  </si>
  <si>
    <t>Incertezza della misurazione del combustibile rimasto nel serbatoio</t>
  </si>
  <si>
    <t>I rifornimenti di combustibile sono misurati soltanto in base al quantitativo di combustibile indicato in fattura oppure il fornitore è in grado di trasmettere altre informazioni appropriate?</t>
  </si>
  <si>
    <t>Se no:</t>
  </si>
  <si>
    <t>Ubicazione dei documenti che comprovano lo svolgimento dei controlli di routine sui sistemi di misurazione del carburante</t>
  </si>
  <si>
    <t>Indicare le principali fonti di incertezza e i livelli di incertezza a queste associati per le misurazioni sul consumo di combustibile.</t>
  </si>
  <si>
    <t>Fonte di incertezza</t>
  </si>
  <si>
    <t>Livello di incertezza</t>
  </si>
  <si>
    <t>Osservazioni sul livello di incertezza</t>
  </si>
  <si>
    <t>Fornire informazioni dettagliate sulla soglia di incertezza che l’operatore intende rispettare per ciascun flusso di fonti (tipo di combustibile).</t>
  </si>
  <si>
    <t>Flusso di fonti (tipo di combustibile)</t>
  </si>
  <si>
    <r>
      <t>Emissioni annue stimate di CO</t>
    </r>
    <r>
      <rPr>
        <b/>
        <vertAlign val="subscript"/>
        <sz val="8"/>
        <rFont val="Arial"/>
        <family val="2"/>
      </rPr>
      <t>2</t>
    </r>
    <r>
      <rPr>
        <b/>
        <sz val="8"/>
        <rFont val="Arial"/>
        <family val="2"/>
      </rPr>
      <t xml:space="preserve"> fossile da ciascun combustibile</t>
    </r>
  </si>
  <si>
    <r>
      <t>% delle emissioni totali stimate di CO</t>
    </r>
    <r>
      <rPr>
        <b/>
        <vertAlign val="subscript"/>
        <sz val="8"/>
        <rFont val="Arial"/>
        <family val="2"/>
      </rPr>
      <t>2</t>
    </r>
    <r>
      <rPr>
        <b/>
        <sz val="8"/>
        <rFont val="Arial"/>
        <family val="2"/>
      </rPr>
      <t xml:space="preserve"> </t>
    </r>
  </si>
  <si>
    <t>Classificazione dei flussi di fonti</t>
  </si>
  <si>
    <t>Incertezza relativa al consumo di combustibile</t>
  </si>
  <si>
    <t>Numero del livello</t>
  </si>
  <si>
    <t>Comb. standard</t>
  </si>
  <si>
    <t>Kerosene per aeromobili (jet A1 o jet A)</t>
  </si>
  <si>
    <t>Benzina per aeromobili (Jet B)</t>
  </si>
  <si>
    <t>Benzina avio (AvGas)</t>
  </si>
  <si>
    <t>Alternativi</t>
  </si>
  <si>
    <t>Biocombustibili</t>
  </si>
  <si>
    <t>Totale per tutti i tipi di combustibile:</t>
  </si>
  <si>
    <t>Differenza:</t>
  </si>
  <si>
    <t>Indicare il file/documento allegato al piano di monitoraggio nel seguente riquadro.</t>
  </si>
  <si>
    <t>Completare la seguente tabella con le informazioni sulla procedura usata per garantire che l’incertezza totale delle misure del combustibile sia conforme ai requisiti previsti per il livello prescelto.</t>
  </si>
  <si>
    <t>La procedura deve dimostrare che l’incertezza delle misure del combustibile sarà conforme ai requisiti del livello prescelto per quanto riguarda i certificati di taratura dei sistemi di misura (se del caso), le normative nazionali, le clausole previste dai contratti con i clienti o le norme di accuratezza dei fornitori di combustibile. Qualora non fosse possibile calibrare taluni componenti dei sistemi di misura, menzionare le attività di controllo alternative prescelte.</t>
  </si>
  <si>
    <t>Completare la seguente tabella inserendo le informazioni sulla procedura usata per garantire che siano effettuati periodici controlli incrociati tra il quantitativo di combustibile rifornito risultante dalle fatture e il quantitativo di combustibile rifornito indicato dalla misura effettuata a bordo.</t>
  </si>
  <si>
    <t>Nel caso siano rilevate discrepanze, devono essere adottate misure correttive a norma dell’articolo 63 del regolamento sul monitoraggio e la comunicazione.</t>
  </si>
  <si>
    <t>Confermare che saranno utilizzati i seguenti fattori di emissione standard per combustibili commerciali standard per aviazione</t>
  </si>
  <si>
    <t>Tipo di combustibile per aviazione</t>
  </si>
  <si>
    <t>Conferma</t>
  </si>
  <si>
    <t>Se del caso, fornire una descrizione della procedura usata per determinare i fattori di emissione, i poteri calorifici netti e il contenuto di biomassa dei combustibili alternativi (flussi di fonti).</t>
  </si>
  <si>
    <t>Se necessario, la descrizione della procedura deve indicare come sono stati determinati i fattori di emissione, i poteri calorifici netti e il contenuto di biomassa dei combustibili alternativi, in vista dell’approvazione da parte dell’autorità competente. I parametri possono essere determinati attraverso campionamenti e analisi, attraverso la documentazione riferita all’acquisto di carburante per i combustibili scambiati a fini commerciali, oppure le linee guida fornite dalla Commissione ai sensi dell’articolo 53.</t>
  </si>
  <si>
    <r>
      <t xml:space="preserve">Se del caso, descrivere gli approcci usati per il </t>
    </r>
    <r>
      <rPr>
        <b/>
        <u val="single"/>
        <sz val="10"/>
        <rFont val="Arial"/>
        <family val="2"/>
      </rPr>
      <t>campionamento</t>
    </r>
    <r>
      <rPr>
        <b/>
        <sz val="10"/>
        <rFont val="Arial"/>
        <family val="2"/>
      </rPr>
      <t xml:space="preserve"> di lotti di combustibili alternativi.</t>
    </r>
  </si>
  <si>
    <t>Per ciascun flusso di fonti, descrivere in maniera sintetica l’approccio utilizzato per il campionamento di combustibili e materiali per la determinazione del fattore di emissione, del potere calorifico netto e del contenuto di biomassa per ciascun lotto di combustibile o di materiale</t>
  </si>
  <si>
    <t>Parametro</t>
  </si>
  <si>
    <t>Descrizione</t>
  </si>
  <si>
    <r>
      <t xml:space="preserve">Se del caso, descrivere gli approcci usati per </t>
    </r>
    <r>
      <rPr>
        <b/>
        <u val="single"/>
        <sz val="10"/>
        <rFont val="Arial"/>
        <family val="2"/>
      </rPr>
      <t>analizzare</t>
    </r>
    <r>
      <rPr>
        <b/>
        <sz val="10"/>
        <rFont val="Arial"/>
        <family val="2"/>
      </rPr>
      <t xml:space="preserve"> i combustibili alternativi (compresi i biocarburanti) ai fini della determinazione del potere calorifico netto, dei fattori di emissione e del contenuto di biomassa (se pertinenti).</t>
    </r>
  </si>
  <si>
    <t>Per ciascun flusso di fonti, descrivere in maniera sintetica l’approccio utilizzato per l’analisi di combustibili e materiali ai fini della determinazione del fattore di emissione, del potere calorifico netto e del contenuto di biomassa per ciascun lotto di combustibile o di materiale (se applicabile al livello prescelto).</t>
  </si>
  <si>
    <t>Se del caso, fornire l’elenco dei laboratori contattati per effettuare l’analisi e confermare se si tratta di laboratori certificati per queste analisi secondo la norma EN ISO/IEC 17025, oppure, in caso contrario, indicare i riferimenti alle prove da presentare per dimostrare che il laboratorio sia tecnicamente competente, conformemente all’articolo 34.</t>
  </si>
  <si>
    <t>Nome del laboratorio</t>
  </si>
  <si>
    <t>Procedure analitiche</t>
  </si>
  <si>
    <t>Il laboratorio è certificato EN ISO/IEC17025 per effettuare questa analisi?</t>
  </si>
  <si>
    <t>Se la risposta è no, indicare i riferimenti alle prove da presentare</t>
  </si>
  <si>
    <r>
      <t>CALCOLO SEMPLIFICATO DELLE EMISSIONI DI CO</t>
    </r>
    <r>
      <rPr>
        <b/>
        <vertAlign val="subscript"/>
        <sz val="14"/>
        <rFont val="Arial"/>
        <family val="2"/>
      </rPr>
      <t>2</t>
    </r>
  </si>
  <si>
    <t>Calcolo semplificato</t>
  </si>
  <si>
    <t>Specificare il nome o la referenza dello strumento approvato dalla Commissione utilizzato per la stima del consumo di combustibile.</t>
  </si>
  <si>
    <t>Confermare che per il calcolo delle emissioni saranno utilizzati i seguenti fattori di emissione standard per combustibili commerciali standard per aviazione</t>
  </si>
  <si>
    <r>
      <t>Valore IPCC predefinito (tCO</t>
    </r>
    <r>
      <rPr>
        <b/>
        <vertAlign val="subscript"/>
        <sz val="8"/>
        <rFont val="Arial"/>
        <family val="2"/>
      </rPr>
      <t>2</t>
    </r>
    <r>
      <rPr>
        <b/>
        <sz val="8"/>
        <rFont val="Arial"/>
        <family val="2"/>
      </rPr>
      <t xml:space="preserve"> / t)</t>
    </r>
  </si>
  <si>
    <t>DESCRIZIONE DELLE PROCEDURE IMPIEGATE PER LE ATTIVITÀ DI GESTIONE E DI CONTROLLO DEI DATI</t>
  </si>
  <si>
    <t>Tali ulteriori informazioni possono essere fornite in un diagramma ad albero o in un organigramma da allegare alla presente dichiarazione.</t>
  </si>
  <si>
    <t>Qualifica o mansione/posizione:</t>
  </si>
  <si>
    <t>Responsabilità</t>
  </si>
  <si>
    <t>Fornire dettagli circa la descrizione della procedura attuata per gestire l’attribuzione al personale delle responsabilità e delle competenze di monitoraggio e comunicazione, ai sensi dell’articolo 58, paragrafo 3, lettera c), del regolamento sul monitoraggio e la comunicazione.</t>
  </si>
  <si>
    <t>Tale procedura deve indicare in che modo vengono assegnate al personale le responsabilità in materia di monitoraggio e comunicazione sopra descritte, come viene svolta la formazione e come sono condotte le analisi e in che modo vengono separate le funzioni affinché tutti i dati rilevanti possano essere confermati da una persona che non sia coinvolta nella raccolta e nella registrazione dei dati stessi.</t>
  </si>
  <si>
    <t xml:space="preserve">Fornire indicazioni dettagliate circa le procedure inerenti le attività riguardanti il flusso di dati che garantiscono che i dati comunicati a norma del sistema UE ETS non contengano inesattezze e siano conformi con il piano approvato e con il regolamento. </t>
  </si>
  <si>
    <t>Riferimento del diagramma (se del caso)</t>
  </si>
  <si>
    <t>Soggetto o dipartimento responsabile della procedura e dei dati generati</t>
  </si>
  <si>
    <t>Nome del sistema informatico utilizzato (se del caso).</t>
  </si>
  <si>
    <t>Elenco delle norme EN o di altre norme applicate (se pertinente)</t>
  </si>
  <si>
    <t>Elenco delle fonti di dati primari</t>
  </si>
  <si>
    <t>Descrizione delle fasi di trattamento pertinenti per ciascuna attività specifica riguardante il flusso dei dati</t>
  </si>
  <si>
    <t>Fornire indicazioni dettagliate circa le procedure utilizzate per valutare i rischi intrinseci e i rischi di controllo.</t>
  </si>
  <si>
    <t>Fornire indicazioni dettagliate circa le procedure utilizzate per assicurare una periodica revisione interna e convalida dei dati.</t>
  </si>
  <si>
    <t>Fornire indicazioni dettagliate circa le procedure utilizzate per gestire le rettifiche e le azioni correttive.</t>
  </si>
  <si>
    <t>Fornire indicazioni dettagliate circa le procedure utilizzate per controllare le attività esternalizzate.</t>
  </si>
  <si>
    <t>Fornire indicazioni dettagliate circa le procedure utilizzate per gestire la tenuta dei registri e la documentazione.</t>
  </si>
  <si>
    <t>L’organizzazione dell’operatore dispone di un sistema di gestione ambientale documentato? Selezionare la risposta più appropriata.</t>
  </si>
  <si>
    <t>Elencare eventuali abbreviazioni, sigle e acronimi o definizioni che sono state usate nella compilazione del presente piano di monitoraggio.</t>
  </si>
  <si>
    <t>Acronimo</t>
  </si>
  <si>
    <t>Definizione</t>
  </si>
  <si>
    <t>Nome del file/n. rif.</t>
  </si>
  <si>
    <t>Descrizione del documento</t>
  </si>
  <si>
    <t>Osservazioni</t>
  </si>
  <si>
    <t>Spazio per ulteriori osservazioni:</t>
  </si>
  <si>
    <t>Selezionare</t>
  </si>
  <si>
    <t>Belgio</t>
  </si>
  <si>
    <t>Croazia</t>
  </si>
  <si>
    <t>Cipro</t>
  </si>
  <si>
    <t>Repubblica ceca</t>
  </si>
  <si>
    <t>Danimarca</t>
  </si>
  <si>
    <t>Finlandia</t>
  </si>
  <si>
    <t>Francia</t>
  </si>
  <si>
    <t>Germania</t>
  </si>
  <si>
    <t>Grecia</t>
  </si>
  <si>
    <t>Ungheria</t>
  </si>
  <si>
    <t xml:space="preserve">Islanda </t>
  </si>
  <si>
    <t>Irlanda</t>
  </si>
  <si>
    <t>Italia.</t>
  </si>
  <si>
    <t>Lettonia</t>
  </si>
  <si>
    <t>Lituania</t>
  </si>
  <si>
    <t>Lussemburgo</t>
  </si>
  <si>
    <t>Paesi Bassi</t>
  </si>
  <si>
    <t xml:space="preserve">Norvegia </t>
  </si>
  <si>
    <t>Polonia</t>
  </si>
  <si>
    <t>Portogallo</t>
  </si>
  <si>
    <t>Slovacchia</t>
  </si>
  <si>
    <t>Spagna</t>
  </si>
  <si>
    <t>Svezia</t>
  </si>
  <si>
    <t>Regno Unito</t>
  </si>
  <si>
    <t>Samoa americane</t>
  </si>
  <si>
    <t>Antigua e Barbuda</t>
  </si>
  <si>
    <t>Azerbaigian</t>
  </si>
  <si>
    <t>Bahrein</t>
  </si>
  <si>
    <t>Bielorussia</t>
  </si>
  <si>
    <t xml:space="preserve">Bolivia, Stato plurinazionale di </t>
  </si>
  <si>
    <t>Bosnia-Erzegovina</t>
  </si>
  <si>
    <t>Brasile</t>
  </si>
  <si>
    <t>Isole Vergini britanniche</t>
  </si>
  <si>
    <t>Brunei</t>
  </si>
  <si>
    <t>Burkina-Faso</t>
  </si>
  <si>
    <t>Cambogia</t>
  </si>
  <si>
    <t>Camerun</t>
  </si>
  <si>
    <t>Capo Verde</t>
  </si>
  <si>
    <t>Isole Cayman</t>
  </si>
  <si>
    <t>Repubblica centrafricana</t>
  </si>
  <si>
    <t>Ciad</t>
  </si>
  <si>
    <t>Isole Normanne</t>
  </si>
  <si>
    <t>Cile</t>
  </si>
  <si>
    <t>Cina</t>
  </si>
  <si>
    <t>Regione Amministrativa Speciale di Hong Kong</t>
  </si>
  <si>
    <t>Regione Amministrativa Speciale di Macao</t>
  </si>
  <si>
    <t>Comore</t>
  </si>
  <si>
    <t>Isole Cook</t>
  </si>
  <si>
    <t>Costa d’Avorio</t>
  </si>
  <si>
    <t>Corea, Repubblica popolare democratica di Corea (Corea del Nord)</t>
  </si>
  <si>
    <t xml:space="preserve">Congo, Repubblica democratica del </t>
  </si>
  <si>
    <t>Gibuti</t>
  </si>
  <si>
    <t>Repubblica dominicana</t>
  </si>
  <si>
    <t>Egitto</t>
  </si>
  <si>
    <t>Guinea equatoriale</t>
  </si>
  <si>
    <t>Etiopia</t>
  </si>
  <si>
    <t>Fær Øer</t>
  </si>
  <si>
    <t>Isole Falkland (già Isole Malvine)</t>
  </si>
  <si>
    <t>Figi</t>
  </si>
  <si>
    <t>Guyana francese</t>
  </si>
  <si>
    <t>Polinesia francese</t>
  </si>
  <si>
    <t>Gibilterra</t>
  </si>
  <si>
    <t>Groenlandia</t>
  </si>
  <si>
    <t>Guadalupa</t>
  </si>
  <si>
    <t>Santa Sede (Città del Vaticano)</t>
  </si>
  <si>
    <t>Iran</t>
  </si>
  <si>
    <t>Isola di Man</t>
  </si>
  <si>
    <t>Israele</t>
  </si>
  <si>
    <t>Giamaica</t>
  </si>
  <si>
    <t>Giappone</t>
  </si>
  <si>
    <t>Giordania</t>
  </si>
  <si>
    <t>Kirghizistan</t>
  </si>
  <si>
    <t>Laos</t>
  </si>
  <si>
    <t>Libano</t>
  </si>
  <si>
    <t>Libia</t>
  </si>
  <si>
    <t>Maldive</t>
  </si>
  <si>
    <t>Isole Marshall</t>
  </si>
  <si>
    <t>Martinica</t>
  </si>
  <si>
    <t>Maurizio</t>
  </si>
  <si>
    <t>Messico</t>
  </si>
  <si>
    <t>Micronesia</t>
  </si>
  <si>
    <t>Marocco</t>
  </si>
  <si>
    <t>Mozambico</t>
  </si>
  <si>
    <t>Birmania/Myanmar</t>
  </si>
  <si>
    <t>Antille olandesi</t>
  </si>
  <si>
    <t>Nuova Caledonia</t>
  </si>
  <si>
    <t>Nuova Zelanda</t>
  </si>
  <si>
    <t>Isola Norfolk</t>
  </si>
  <si>
    <t>Isole Marianne settentrionali</t>
  </si>
  <si>
    <t>Territorio palestinese occupato</t>
  </si>
  <si>
    <t>Papua Nuova Guinea</t>
  </si>
  <si>
    <t>Perù</t>
  </si>
  <si>
    <t>Filippine</t>
  </si>
  <si>
    <t>Isole Pitcairn</t>
  </si>
  <si>
    <t>Portorico</t>
  </si>
  <si>
    <t xml:space="preserve">Corea, Repubblica di (Corea del Sud) </t>
  </si>
  <si>
    <t>Moldova</t>
  </si>
  <si>
    <t>Riunione</t>
  </si>
  <si>
    <t>Russia</t>
  </si>
  <si>
    <t>Ruanda</t>
  </si>
  <si>
    <t>Saint-Barthélemy</t>
  </si>
  <si>
    <t>Sant’Elena</t>
  </si>
  <si>
    <t>Saint Kitts e Nevis</t>
  </si>
  <si>
    <t>Santa Lucia</t>
  </si>
  <si>
    <t>Saint-Martin (parte francese)</t>
  </si>
  <si>
    <t>Saint Pierre e Miquelon</t>
  </si>
  <si>
    <t>Saint Vincent e Grenadine</t>
  </si>
  <si>
    <t>Sao Tomé e Principe</t>
  </si>
  <si>
    <t>Arabia saudita</t>
  </si>
  <si>
    <t>Isole Salomone</t>
  </si>
  <si>
    <t>Sud Africa</t>
  </si>
  <si>
    <t>Svalbard e Jan Mayen</t>
  </si>
  <si>
    <t>Svizzera</t>
  </si>
  <si>
    <t>Siria</t>
  </si>
  <si>
    <t>Tagikistan</t>
  </si>
  <si>
    <t>Thailandia</t>
  </si>
  <si>
    <t xml:space="preserve">Macedonia, Ex Repubblica iugoslava di </t>
  </si>
  <si>
    <t>Timor Leste</t>
  </si>
  <si>
    <t>Trinidad e Tobago</t>
  </si>
  <si>
    <t>Turchia</t>
  </si>
  <si>
    <t>Isole Turks e Caicos</t>
  </si>
  <si>
    <t>Ucraina</t>
  </si>
  <si>
    <t>Emirati arabi uniti</t>
  </si>
  <si>
    <t>Tanzania, Repubblica unita della</t>
  </si>
  <si>
    <t>Stati Uniti</t>
  </si>
  <si>
    <t>Isole Vergini americane</t>
  </si>
  <si>
    <t>Vanatau</t>
  </si>
  <si>
    <t>Venezuela, Repubblica bolivariana del</t>
  </si>
  <si>
    <t>Vietnam</t>
  </si>
  <si>
    <t>Wallis e Futuna</t>
  </si>
  <si>
    <t>Sahara occidentale</t>
  </si>
  <si>
    <t>comunicato all’autorità competente</t>
  </si>
  <si>
    <t>approvato dall’autorità competente</t>
  </si>
  <si>
    <t>respinto dall’autorità competente</t>
  </si>
  <si>
    <t>restituito con osservazioni</t>
  </si>
  <si>
    <t>bozza di lavoro</t>
  </si>
  <si>
    <t>Commerciali</t>
  </si>
  <si>
    <t>Non commerciali</t>
  </si>
  <si>
    <t>Voli di linea</t>
  </si>
  <si>
    <t>Voli non di linea</t>
  </si>
  <si>
    <t>Voli di linea e non di linea</t>
  </si>
  <si>
    <t>Solo voli intra-SEE</t>
  </si>
  <si>
    <t>Voli all’interno e all’esterno del SEE</t>
  </si>
  <si>
    <t>Capitano</t>
  </si>
  <si>
    <t>Sig.</t>
  </si>
  <si>
    <t>Sig.ra</t>
  </si>
  <si>
    <t>Sig.na</t>
  </si>
  <si>
    <t>Dott.</t>
  </si>
  <si>
    <t>Società / Società a responsabilità limitata</t>
  </si>
  <si>
    <t>Società di persone</t>
  </si>
  <si>
    <t>Ditta individuale</t>
  </si>
  <si>
    <t>Massa effettiva/standard indicata nella documentazione sulla massa e sul bilanciamento</t>
  </si>
  <si>
    <t>Metodologia alternativa</t>
  </si>
  <si>
    <t>100 kg (valore predefinito)</t>
  </si>
  <si>
    <t>Massa indicata nella documentazione sulla massa e sul bilanciamento</t>
  </si>
  <si>
    <t>Non è utilizzato un sistema di gestione ambientale documentato</t>
  </si>
  <si>
    <t>È utilizzato un sistema di gestione ambientale documentato</t>
  </si>
  <si>
    <t>È utilizzato un sistema di gestione ambientale certificato</t>
  </si>
  <si>
    <t>Utilizzato esclusivamente dall’autorità competente</t>
  </si>
  <si>
    <t>Da compilare a cura dell’operatore aereo</t>
  </si>
  <si>
    <t>Piano di monitoraggio delle emissioni annue</t>
  </si>
  <si>
    <t>Piano di monitoraggio per i dati sulle tonnellate-chilometro</t>
  </si>
  <si>
    <t>n/d</t>
  </si>
  <si>
    <t>Nuovo piano di monitoraggio</t>
  </si>
  <si>
    <t>Piano di monitoraggio aggiornato</t>
  </si>
  <si>
    <t>Tratti dal fornitore di combustibile (note di consegna del combustibile o fatture)</t>
  </si>
  <si>
    <t>Indicati nella documentazione sulla massa e sul bilanciamento</t>
  </si>
  <si>
    <t>Trasmessi elettronicamente dall’aeromobile all’operatore</t>
  </si>
  <si>
    <t>Giornaliera</t>
  </si>
  <si>
    <t>Settimanale</t>
  </si>
  <si>
    <t>Mensile</t>
  </si>
  <si>
    <t>Annuale</t>
  </si>
  <si>
    <t>EF (fattore di emissione)</t>
  </si>
  <si>
    <t>NCV (potere calorifico inferiore)</t>
  </si>
  <si>
    <t>NCV &amp; EF (potere calorifico inferiore &amp; fattore di emissione)</t>
  </si>
  <si>
    <t>Contenuto biogenico</t>
  </si>
  <si>
    <t>Potere calorifico inferiore, fattore di emissione e frazione di biomassa</t>
  </si>
  <si>
    <t>Di maggiore entità</t>
  </si>
  <si>
    <t>Di minore entità</t>
  </si>
  <si>
    <t>Densità effettiva nei serbatoi dell’aeromobile</t>
  </si>
  <si>
    <t>Densità effettiva del rifornimento</t>
  </si>
  <si>
    <t>Valore standard (0,8 kg/litro)</t>
  </si>
  <si>
    <t>Kerosene per aeromobili</t>
  </si>
  <si>
    <t>Benzina per aeromobili</t>
  </si>
  <si>
    <t>Benzina avio</t>
  </si>
  <si>
    <t>non noto</t>
  </si>
  <si>
    <t>Strumenti approvati dalla Commissione</t>
  </si>
  <si>
    <t>Agenzia dell’Ambiente</t>
  </si>
  <si>
    <t>Ministero dell’Ambiente</t>
  </si>
  <si>
    <t>Direzione nazionale dell’aviazione civile</t>
  </si>
  <si>
    <t>Ministero dei Trasporti</t>
  </si>
  <si>
    <t>Bahrein - Civil Aviation Affairs</t>
  </si>
  <si>
    <t>Belgio - Service public fédéral Mobilité et Transports</t>
  </si>
  <si>
    <t>Bosnia-Erzegovina - Department of Civil Aviation</t>
  </si>
  <si>
    <t>Brasile - Agência Nacional de Aviação Civil (ANAC)</t>
  </si>
  <si>
    <t>Brunei - Department of Civil Aviation</t>
  </si>
  <si>
    <t>Cambogia - Ministry of Public Works and Transport</t>
  </si>
  <si>
    <t>Capo Verde - Agência de Aviação Civil (AAC)</t>
  </si>
  <si>
    <t>Isole Cayman - Civil Aviation Authority (CAA) of the Cayman Islands</t>
  </si>
  <si>
    <t>Cile - Dirección General de Aeronáutica Civil</t>
  </si>
  <si>
    <t>Cina - Air Traffic Management Bureau (ATMB), General Administration of Civil Aviation of China</t>
  </si>
  <si>
    <t>Croazia - Civil Aviation Authority</t>
  </si>
  <si>
    <t>Cipro - Department of Civil Aviation of Cyprus</t>
  </si>
  <si>
    <t>Repubblica ceca - Civil Aviation Authority</t>
  </si>
  <si>
    <t>Danimarca - Civil Aviation Administration</t>
  </si>
  <si>
    <t>Repubblica dominicana - Instituto Dominicano de Aviación Civil</t>
  </si>
  <si>
    <t>Egitto - Ministry of Civil Aviation</t>
  </si>
  <si>
    <t>Finlandia - Civil Aviation Authority</t>
  </si>
  <si>
    <t>Francia - Direction Générale de I’Aviation Civile (DGAC)</t>
  </si>
  <si>
    <t>Germania - Air Navigation Services</t>
  </si>
  <si>
    <t>Grecia - Hellenic Civil Aviation Authority</t>
  </si>
  <si>
    <t>Ungheria - Directorate for Air Transport</t>
  </si>
  <si>
    <t>Islanda - Civil Aviation Administration</t>
  </si>
  <si>
    <t>Repubblica islamica dell’Iran - Civil Aviation Organization of Iran</t>
  </si>
  <si>
    <t>Irlanda - Irish Aviation Authority</t>
  </si>
  <si>
    <t>Israele - Civil Aviation Authority</t>
  </si>
  <si>
    <t>Giamaica - Civil Aviation Authority</t>
  </si>
  <si>
    <t>Giappone - Ministry of Land, Infrastructure and Transport</t>
  </si>
  <si>
    <t>Giordania - Civil Aviation Regulatory Commission (CARC) (anteriormente “Jordan Civil Aviation Authority (JCAA)”)</t>
  </si>
  <si>
    <t>Lettonia - Civil Aviation Agency</t>
  </si>
  <si>
    <t>Libano - Lebanese Civil Aviation Authority</t>
  </si>
  <si>
    <t>Libia - Libyan Civil Aviation Authority</t>
  </si>
  <si>
    <t>Lituania - Directorate of Civil Aviation</t>
  </si>
  <si>
    <t xml:space="preserve">Malaysia - Department of Civil Aviation </t>
  </si>
  <si>
    <t>Maldive - Civil Aviation Department</t>
  </si>
  <si>
    <t>Messico - Secretaría de Comunicaciones y Transportes</t>
  </si>
  <si>
    <t>Marocco - Ministère des Transports</t>
  </si>
  <si>
    <t>Paesi Bassi - Directorate General of Civil Aviation and Freight Transport (DGTL)</t>
  </si>
  <si>
    <t>Nuova Zelanda - Airways Corporation of New Zealand</t>
  </si>
  <si>
    <t>Norvegia - Civil Aviation Authority</t>
  </si>
  <si>
    <t>Perú - Dirección General de Aeronáutica Civil</t>
  </si>
  <si>
    <t>Filippine - Air Transportation Office (ATO)</t>
  </si>
  <si>
    <t>Polonia - Civil Aviation Office</t>
  </si>
  <si>
    <t>Portogallo - Instituto Nacional de Aviação Civil</t>
  </si>
  <si>
    <t>Repubblica di Corea - Ministry of Construction and Transportation</t>
  </si>
  <si>
    <t>Repubblica di Moldova - Civil Aviation Administration</t>
  </si>
  <si>
    <t>Federazione russa - State Civil Aviation Authority</t>
  </si>
  <si>
    <t>Arabia Saudita - Ministry of Defense and Aviation Presidency of Civil Aviation</t>
  </si>
  <si>
    <t>Slovacchia - Civil Aviation Authority</t>
  </si>
  <si>
    <t>Sud Africa - Civil Aviation Authority</t>
  </si>
  <si>
    <t>Spagna - Ministerio de Fomento, Civil Aviation</t>
  </si>
  <si>
    <t>Svezia - Swedish Civil Aviation Authority</t>
  </si>
  <si>
    <t>Svizzera - Federal Office for Civil Aviation (FOCA)</t>
  </si>
  <si>
    <t>Thailandia - Department of Civil Aviation</t>
  </si>
  <si>
    <t>Ex Repubblica jugoslava di Macedonia - Civil Aviation Administration</t>
  </si>
  <si>
    <t>Trinidad e Tobago - Civil Aviation Authority</t>
  </si>
  <si>
    <t>Tunisia - Office de l’aviation civile et des aéroports</t>
  </si>
  <si>
    <t>Turchia - Directorate General of Civil Aviation</t>
  </si>
  <si>
    <t>Ucraina - Civil Aviation Authority</t>
  </si>
  <si>
    <t>Regno Unito - Civil Aviation Authority</t>
  </si>
  <si>
    <t>Emirati arabi uniti - General Civil Aviation Authority (GCAA)</t>
  </si>
  <si>
    <t>Repubblica unita della Tanzania - Tanzania Civil Aviation Authority (TCAA)</t>
  </si>
  <si>
    <t>Stati Uniti - Federal Aviation Administration</t>
  </si>
  <si>
    <t>PIANO DI MONITORAGGIO PER I DATI SULLE TONNELLATE-CHILOMETRO</t>
  </si>
  <si>
    <t>Distanza</t>
  </si>
  <si>
    <t>Carico utile</t>
  </si>
  <si>
    <t>&lt;&lt;&lt; Se si è scelto il piano di monitoraggio delle emissioni annue alla sezione 2 c), cliccare qui per passare alla sezione 3 a) &gt;&gt;&gt;</t>
  </si>
  <si>
    <t>Nota: Queste informazioni devono essere inserite anche nella corrispondente sottosezione del piano di monitoraggio delle emissioni annue. Per il monitoraggio delle emissioni, tuttavia, è obbligatorio fornire dati supplementari. Si raccomanda vivamente, quindi, di usare il piano di monitoraggio delle emissioni annue come documento principale. L’operatore può ridurre sensibilmente il suo carico di lavoro facendo riferimento, da questo punto in avanti, al piano di monitoraggio delle emissioni annue.</t>
  </si>
  <si>
    <t>Sottotipo (facoltativo)</t>
  </si>
  <si>
    <t>Numero di velivoli utilizzati all’epoca della presentazione del piano di monitoraggio</t>
  </si>
  <si>
    <t>Numero indicativo di aeromobili che si prevede di utilizzare</t>
  </si>
  <si>
    <t>&lt;&lt;&lt; Cliccare qui per passare alla sezione 5 “Distance” (distanza) &gt;&gt;&gt;</t>
  </si>
  <si>
    <t>INFORMAZIONI SULLE TONNELLATE-CHILOMETRO</t>
  </si>
  <si>
    <t>Conferma che le coordinate dell’aerodromo saranno riprese dai dati ufficiali delle AIP.</t>
  </si>
  <si>
    <t>Confermare, selezionando “True” (vero), che la latitudine e la longitudine degli aerodromi saranno riprese dai dati relativi all’ubicazione degli aerodromi pubblicati nelle “Aeronautical Information Publications” (AIP) in conformità con l’allegato 15 della convenzione di Chicago o da una fonte che fa riferimento ai dati delle AIP.</t>
  </si>
  <si>
    <t>Descrivere la metodologia o la fonte di dati utilizzata per determinare la Distanza (= Distanza ortodromica + 95 km) tra le coppie di aerodromi.</t>
  </si>
  <si>
    <t>Le distanze ortodromiche devono essere determinate approssimativamente in base al sistema indicato all’articolo 3.7.1.1 dell’allegato 15 della convenzione di Chicago (World Geodetic System, WGS84)</t>
  </si>
  <si>
    <t>Fornire informazioni dettagliate sui sistemi e sulle procedure utilizzati per determinare le informazioni sull’ubicazione degli aerodromi:</t>
  </si>
  <si>
    <t>Fornire informazioni dettagliate sui sistemi e sulle procedure utilizzati per determinare la distanza ortodromica tra coppie di aerodromi.</t>
  </si>
  <si>
    <t>Carico pagante (passeggeri e bagaglio imbarcato)</t>
  </si>
  <si>
    <t>Quale metodo viene utilizzato per determinare la massa di passeggeri e bagaglio imbarcato?</t>
  </si>
  <si>
    <r>
      <t xml:space="preserve">Per determinare la massa di passeggeri e bagaglio imbarcato gli operatori devono selezionare come minimo il Livello 1. Nello stesso periodo di attività il livello prescelto deve essere applicato in maniera coerente a </t>
    </r>
    <r>
      <rPr>
        <b/>
        <i/>
        <u val="single"/>
        <sz val="8"/>
        <color indexed="18"/>
        <rFont val="Arial"/>
        <family val="2"/>
      </rPr>
      <t>TUTTI</t>
    </r>
    <r>
      <rPr>
        <i/>
        <sz val="8"/>
        <color indexed="18"/>
        <rFont val="Arial"/>
        <family val="2"/>
      </rPr>
      <t xml:space="preserve"> i voli.</t>
    </r>
  </si>
  <si>
    <t>Livello 1: si considera un valore predefinito di 100 kg per ogni passeggero compreso il relativo bagaglio imbarcato</t>
  </si>
  <si>
    <t xml:space="preserve">Livello 2: si considera la massa dei passeggeri e del bagaglio imbarcato indicata nella documentazione sulla massa e sul bilanciamento per ciascun volo </t>
  </si>
  <si>
    <t>Se è stato scelto il livello 2, indicare la fonte dei dati relativi a massa e bilanciamento (per esempio, in conformità con il regolamento (CE) n. 3922/91 o altri regolamenti internazionali applicabili ai voli).</t>
  </si>
  <si>
    <t>Se l’operatore effettua personalmente la misurazione della massa di passeggeri e bagaglio imbarcato, deve inserire qui le informazioni sulle apparecchiature di misurazione utilizzate.</t>
  </si>
  <si>
    <r>
      <t xml:space="preserve">Fornire informazioni dettagliate sui sistemi e le procedure utilizzati per monitorare il </t>
    </r>
    <r>
      <rPr>
        <b/>
        <u val="single"/>
        <sz val="10"/>
        <rFont val="Arial"/>
        <family val="2"/>
      </rPr>
      <t>numero di passeggeri</t>
    </r>
    <r>
      <rPr>
        <b/>
        <sz val="10"/>
        <rFont val="Arial"/>
        <family val="2"/>
      </rPr>
      <t xml:space="preserve"> per volo:</t>
    </r>
  </si>
  <si>
    <t>Carico pagante (merci e posta)</t>
  </si>
  <si>
    <t>L’operatore è tenuto a predisporre una documentazione sulla massa e sul bilanciamento per i relativi voli?</t>
  </si>
  <si>
    <t>Gli operatori aerei che non sono tenuti a produrre una documentazione sulla massa e sul bilanciamento devono proporre una metodologia adatta per la determinazione della massa di merci e posta.</t>
  </si>
  <si>
    <t>Fornire una descrizione sintetica della metodologia alternativa proposta per la determinazione della massa di merci e posta.</t>
  </si>
  <si>
    <t>Fornire una descrizione dei dispositivi di misurazione utilizzati per misurare la massa di merci e posta.</t>
  </si>
  <si>
    <t>Confermare che la misurazione non comprende la tara di tutti i pallet e i container che non sono carico pagante, e il peso proprio.</t>
  </si>
  <si>
    <t>Fornire informazioni dettagliate sulle procedure utilizzate per monitorare la massa di merci e posta per volo</t>
  </si>
  <si>
    <t>&lt;&lt;&lt; Cliccare qui per passare alla sezione 7, “Management” (Gestione) &gt;&gt;&gt;</t>
  </si>
  <si>
    <t>Livello 1 - Valore predefinito di 100 kg/passeggero incluso bagaglio imbarcato</t>
  </si>
  <si>
    <t>Livello 2 - Massa indicata nella documentazione sulla massa e sul bilanciamento</t>
  </si>
  <si>
    <t>Continuare la compilazione del modulo passando alla sezione 6 e).</t>
  </si>
  <si>
    <t>Passare alla sezione 6 f)</t>
  </si>
  <si>
    <t>La massa effettiva di merci e posta esclude la tara di container e pallet per trasporto e il peso proprio.</t>
  </si>
  <si>
    <t>Kosovo (missione ad interim delle Nazioni Unite per il Kosovo)</t>
  </si>
  <si>
    <t>Sant’Elena, Isola dell’Ascensione, Tristan da Cunha</t>
  </si>
  <si>
    <t>Sint Maarten (parte olandese)</t>
  </si>
  <si>
    <t>Georgia del sud e Sandwich australi</t>
  </si>
  <si>
    <t>Sud Sudan</t>
  </si>
  <si>
    <t>Irlanda - Commission for Aviation Regulation</t>
  </si>
  <si>
    <t xml:space="preserve">Il presente modello di piano di monitoraggio rispecchia l’opinione dei servizi della Commissione al momento della sua pubblicazione. </t>
  </si>
  <si>
    <t>La presente è la versione finale del modello per il piano di monitoraggio per gli operatori aerei, approvato nella riunione dell’11 luglio 2012 dal comitato sui cambiamenti climatici</t>
  </si>
  <si>
    <t>Spiegazione: In questo modello alcuni campi sono uguali a quelli del modello del piano di monitoraggio delle emissioni annue (per esempio, informazioni sull’indirizzo e informazioni sulla flotta aerea). Per evitare di compilare queste stesse informazioni due volte, l’operatore aereo può decidere di utilizzare come documento principale il piano di monitoraggio delle tonnellate-chilometro (questo file) o il piano di monitoraggio delle emissioni annue. Dopo aver effettuato questa scelta, l’operatore può fornire le informazioni richieste una sola volta nel documento selezionato.</t>
  </si>
  <si>
    <t>Allegare una rappresentazione del flusso di dati per il calcolo dei dati relativi alle tonnellate-chilometro, compresa la responsabilità di recuperare e archiviare ciascun tipo di dati. Se del caso, fare riferimento ad ulteriori informazioni presentate con il piano completo.</t>
  </si>
  <si>
    <t xml:space="preserve">La descrizione, succinta, deve indicare che il processo di revisione e convalida include un controllo di verifica della completezza dei dati relativi alle tonnellate-chilometro, il confronto con dati pertinenti ad altri anni, nonché dei criteri per respingere eventuali dati. </t>
  </si>
  <si>
    <t>Fornire i risultati di una valutazione dei rischi a dimostrazione del fatto che le attività di controllo e le procedure sono proporzionate ai rischi individuati.</t>
  </si>
  <si>
    <t>Nel foglio “Description of the relevant processing steps” (Descrizione delle fasi di trattamento pertinenti), individuare le diverse fasi del flusso dei dati - a partire dai dati primari fino alle tonnellate-chilometro - che riflettono la sequenza e l’interazione tra le attività riguardanti il flusso dei dati; includere inoltre le formule e le informazioni usate per determinare le tonnellate-chilometro dai dati primari. Includere spiegazioni su eventuali sistemi pertinenti di trattamento e di archiviazione dei dati elettronici utilizzati ed eventuali altri inserimenti (compresi inserimenti manuali) e confermare il modo in cui sono stati registrati gli esiti delle attività riguardanti il flusso di dati.</t>
  </si>
  <si>
    <t>Gli Stati membri possono obbligare il gestore e l’operatore aereo a utilizzare modelli elettronici e specifiche sul formato dei file per la trasmissione dei piani di monitoraggio e delle modifiche al piano di monitoraggio, oltre che per la presentazione delle comunicazioni annuali delle emissioni, delle comunicazioni dei dati sulle tonnellate-chilometro, delle relazioni di verifica e delle comunicazioni dei miglioramenti. 
Tali modelli elettronici o specifiche sul formato dei file definiti dagli Stati membri contengono almeno le informazioni riportate nei modelli elettronici e nelle specifiche sul formato dei file pubblicati dalla Commissione.</t>
  </si>
  <si>
    <t xml:space="preserve">Questo file rappresenta il suddetto modello elaborato dalla Commissione europea per i piani di monitoraggio delle emissioni degli operatori aerei; esso include i requisiti stabiliti all’allegato I, nonché ulteriori requisiti che possono aiutare l’operatore aereo a dimostrare il rispetto del regolamento sul monitoraggio e la comunicazione. 
A determinate condizioni, che sono descritte di seguito, il modello può essere stato modificato entro certi limiti da un’autorità competente di uno Stato membro. </t>
  </si>
  <si>
    <t xml:space="preserve">
Tipo di aeromobile generico 
(codice designatore del tipo di aeromobile usato dall’ICAO)</t>
  </si>
  <si>
    <t xml:space="preserve">
Sottotipo (facoltativo)</t>
  </si>
  <si>
    <t xml:space="preserve">
Numero di velivoli utilizzati all’epoca della presentazione del piano di monitoraggio</t>
  </si>
  <si>
    <t xml:space="preserve">
Numero indicativo di aeromobili che si prevede di utilizzare</t>
  </si>
  <si>
    <t>Valore IPCC predefinito
(tonnellate di CO2/tonnellate di combustibile)</t>
  </si>
  <si>
    <t>Tipo di aeromobile generico 
(codice designatore del tipo di aeromobile usato dall’ICAO)</t>
  </si>
  <si>
    <t>Identificatore unico assegnato all’operatore aereo (codice di identificazione CRCO):</t>
  </si>
  <si>
    <t>La direttiva 2003/87/CE, come modificata più recentemente dalla direttiva 2009/29/CE (in seguito denominata “direttiva sul sistema ETS dell’UE”) impone agli operatori aerei inclusi nel sistema europeo per lo scambio di quote di emissioni di gas a effetto serra (il sistema ETS dell’UE) di monitorare e comunicare le proprie emissioni ed i dati relativi alle tonnellate-chilometro, nonché di sottoporre le comunicazioni alla verifica di un soggetto indipendente e accreditato.</t>
  </si>
  <si>
    <t>L’articolo 12 del regolamento sul monitoraggio e la comunicazione stabilisce requisiti specifici per il contenuto e la trasmissione del piano di monitoraggio e dei suoi aggiornamenti. L’articolo 12 sottolinea l’importanza del piano di monitoraggio nei seguenti termini:</t>
  </si>
  <si>
    <t>Il sistema EU ETS per le attività di trasporto aereo è stato ampliato onde includere i tre Stati EFTA-SEE (Islanda, Liechtenstein, Norvegia) e a partire dal 2013 comprenderà anche la Croazia. Ciò significa che anche gli operatori aerei devono monitorare e comunicare le proprie emissioni e i dati relativi alle tonnellate-chilometro derivanti dai voli nazionali all’interno degli Stati EFTA-SEE, dei voli tra Stati EFTA-SEE e dei voli tra Stati EFTA-SEE e paesi terzi.</t>
  </si>
  <si>
    <t xml:space="preserve">Individuare l’autorità competente responsabile del vostro caso all'interno di suddetto Stato membro di riferimento (in uno Stato membro potrebbero esserci più autorità competenti). </t>
  </si>
  <si>
    <t>Alcuni Stati membri possono richiedere a un operatore di utilizzare un sistema alternativo, come per esempio moduli on-line in sostituzione del foglio di calcolo elettronico. Verificare i requisiti del proprio Stato membro di riferimento. In tal caso, l’autorità competente potrà fornire maggiori informazioni al riguardo.</t>
  </si>
  <si>
    <t>L’autorità competente può contattare l’operatore per discutere di eventuali modifiche da apportare al piano di monitoraggio al fine di accertare un monitoraggio e una comunicazione accurati e verificabili dei dati relativi alle emissioni annue, in conformità con i principi fissati nel regolamento sul monitoraggio e la comunicazione. Fatto salvo l’articolo 16, paragrafo 1 di tale regolamento, dopo la notifica dell’approvazione da parte dell’autorità competente occorre utilizzare l’ultima versione approvata del piano di monitoraggio, che potrà essere utilizzata quale metodologia per determinare le emissioni annue e per svolgere le attività di acquisizione e trattamento dei dati, nonché le attività di controllo. La versione definitiva del piano di monitoraggio potrà essere utilizzata anche come riferimento per la verifica della comunicazione relativa alle emissioni annuali dell’operatore.</t>
  </si>
  <si>
    <t>Capitoli in cui sono state apportate modifiche. 
Breve spiegazione delle modifiche.</t>
  </si>
  <si>
    <t>Versione No.</t>
  </si>
  <si>
    <t>Spiegazione: In questo modello alcuni campi sono uguali a quelli del modello di piano di monitoraggio dei dati relativi alle tonnellate-chilometro (ad esempio, le informazioni sull’indirizzo e informazioni sulla flotta aerea). Per evitare di compilare queste stesse informazioni due volte, l’operatore aereo può decidere di utilizzare come documento principale il piano di monitoraggio delle emissioni annuali (questo file) o il piano di monitoraggio delle tonnellate-chilometro. Dopo aver effettuato questa scelta, l’operatore può fornire le informazioni richieste una sola volta nel documento selezionato.</t>
  </si>
  <si>
    <t>Se diverso dalla denominazione fornita alla sezione 2a), inserire anche il nome dell’operatore aereo così come indicato nell’elenco degli operatori della Commissione:</t>
  </si>
  <si>
    <t>Il nome dell’operatore aereo contenuto nell’elenco pubblicato ai sensi dell’articolo 18 bis, paragrafo 3, della direttiva sul sistema ETS comunitario può essere diverso dal nome dell’operatore aereo indicato alla precedente sezione 2a).</t>
  </si>
  <si>
    <t>&lt;&lt;&lt; Se è stato scelto il piano di monitoraggio per le tonnellate chilometro (t-km) alla sezione 2c), cliccare qui per passare alla sezione 3a) &gt;&gt;&gt;</t>
  </si>
  <si>
    <t>Il codice designatore ICAO deve essere quello riportato nel riquadro 7 del piano di volo ICAO (escludendo il codice identificativo di volo), come specificato nel documento ICAO 8585. Se non viene indicato un codice designatore ICAO nei piani di volo, selezionare la voce “n/d” nell’elenco a tendina e passare alla sezione 2g).</t>
  </si>
  <si>
    <t>ai sensi dell’articolo 18 bis della direttiva sul sistema ETS dell’UE.</t>
  </si>
  <si>
    <t>Italia - Ente Nazionale dell'Aviazione Civile (ENAC)</t>
  </si>
  <si>
    <t>Comitato Nazionale per la gestione della Direttiva 2003/87/EC</t>
  </si>
  <si>
    <t>Inserire il codice e il nome dell’autorità che rilascia il certificato di operatore aereo e della licenza d’esercizio rilasciata da uno Stato membro, se disponibili:</t>
  </si>
  <si>
    <t>Fornire informazioni sulla struttura proprietaria della società e sull’eventuale presenza di società controllate o capofila:</t>
  </si>
  <si>
    <t>Menzionare nella descrizione il codice designatore ICAO della società controllata o capofila, e indicare lo Stato membro di riferimento di questi soggetti, se del caso. Includere gli allegati eventualmente necessari ad illustrare la struttura proprietaria della società.</t>
  </si>
  <si>
    <t>&lt;&lt;&lt;Se è stato selezionato il piano di monitoraggio delle t-km alla sezione 2c), cliccare qui per procedere alla sezione 4 &gt;&gt;&gt;</t>
  </si>
  <si>
    <t>Questa informazione è utile alla Commissione per poter contattare direttamente una persona che possa rispondere a eventuali domande sul piano di monitoraggio. La persona indicata dev’essere autorizzata ad agire per conto dell’operatore. Potrebbe trattarsi di un soggetto che rappresenta l’operatore aereo.</t>
  </si>
  <si>
    <t>È obbligatorio fornire un indirizzo per la trasmissione di avvisi o altri documenti nell’ambito o in relazione con il sistema ETS dell’UE. Fornire un indirizzo di posta elettronica e un indirizzo postale, se disponibile, nello Stato membro di riferimento.</t>
  </si>
  <si>
    <t>L’elenco deve comprendere tutti i tipi di aeromobili (per codice designatore del tipo di aeromobile usato dall’ICAO - DOC8643) che l’operatore utilizza all’epoca della presentazione del piano di monitoraggio e il numero di aeromobile per tipo, comprendente i velivoli di proprietà e quelli noleggiati. L’operatore è tenuto a indicare soltanto i tipi di aeromobili usati per svolgere le attività di cui all’allegato I della direttiva sul sistema ETS comunitario.</t>
  </si>
  <si>
    <t>Per specificare eventuali sottotipi di un determinato tipo di velivolo, se ciò dovesse essere importante per la definizione del metodo di monitoraggio adottato, può essere utilizzata la seconda colonna. Tale informazione può essere utile, per esempio, se l’operatore impiega tipi diversi di strumenti di misura di bordo, diversi sistemi di trasmissione dei dati (per esempio, ACARS), ecc.</t>
  </si>
  <si>
    <t>Per ciascun tipo di aeromobile è necessario specificare i combustibili che si intendono utilizzare (i quali “flussi di fonte” saranno associati alle fonti di emissioni). A tal fine inserire “1” o “VERO” nei relativi campi. Lasciare il campo vuoto se non viene utilizzato il combustibile indicato.</t>
  </si>
  <si>
    <t>Nota: alcune parti di questa sezione sono identiche a talune parti del piano di monitoraggio delle tonnellate-chilometro. Per il monitoraggio delle emissioni, tuttavia, è obbligatorio fornire dati supplementari. Questi dati, quindi, devono essere inseriti nella presente sezione. L’operatore può ridurre il carico di lavoro facendo riferimento nel piano di monitoraggio delle tonnellate-chilometro alle informazioni fornite in questa parte.</t>
  </si>
  <si>
    <t>Kerosene per aeromobili
(jet A1 o jet A)</t>
  </si>
  <si>
    <t>Benzina per aeromobili 
(jet B)</t>
  </si>
  <si>
    <t>Altri combustibili alternativi</t>
  </si>
  <si>
    <t>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t>
  </si>
  <si>
    <t xml:space="preserve">Si noti che questo elenco non comprende i velivoli elencati nella precedente tabella 4a). Se disponibile, fornire anche il numero indicativo di aeromobili per tipo, inserendo una cifra esatta o un intervallo di cifre. </t>
  </si>
  <si>
    <t>&lt;&lt;&lt; Se è stato scelto il piano di monitoraggio per le tonnellate chilometro (t-km), cliccare qui per passare alla sezione 4f). &gt;&gt;&gt;</t>
  </si>
  <si>
    <t>Gli operatori considerati "emettitori di entità ridotta" possono decidere di utilizzare procedure semplificate per stimare il consumo di combustibile, utilizzando gli strumenti messi in atto da Eurocontrol o da altre organizzazioni pertinenti. In tal caso, completare il foglio “simplified calculation” (calcolo semplificato) anziché il foglio “calculation” (calcolo).</t>
  </si>
  <si>
    <t>Se la risposta è “Sì”, fornire informazioni a sostegno dell’ammissibilità dell’operatore all’uso delle procedure di calcolo semplificate, quindi passare direttamente al foglio “Simplified Calculation” (Calcolo semplificato) - sezione 9.</t>
  </si>
  <si>
    <t>&lt;&lt;&lt; Cliccare qui per passare alla sezione 9 - “Simplified Calculation” (Calcolo semplificato) &gt;&gt;&gt;</t>
  </si>
  <si>
    <t>In ogni caso, il metodo usato deve fornire le informazioni più complete e puntuali oltre che la percentuale minima di incertezza senza incorrere in costi irragionevoli. 
Si rammenta che i tipi di aeromobile sono automaticamente ripresi dalla sezione 4a).</t>
  </si>
  <si>
    <t>Strumenti di misura di bordo</t>
  </si>
  <si>
    <t xml:space="preserve">Strumento destinato alla stima del consumo di combustibile di operatori di entità ridotta ovvero “piccoli emettitori” – strumento di Eurocontrol per la stima del consumo di combustibile </t>
  </si>
  <si>
    <t xml:space="preserve">Iscritti nel Quaderno Tecnico di Bordo </t>
  </si>
  <si>
    <t xml:space="preserve">Le formule alla colonna DE devono pertanto essere corrette al fine di rinviare al tipo di aeromobile corretto alla sezione 4a). </t>
  </si>
  <si>
    <t>Se è vero che questo piano di monitoraggio definisce, in generale, il metodo di monitoraggio usato per il velivolo già presente nella flotta dell’operatore all’epoca della presentazione del piano all’autorità competente (cfr. la sezione 4a)), è tuttavia necessario indicare una procedura per garantire che anche ogni eventuale altro aeromobile che si intende utilizzare, compresi i velivoli elencati alla sezione 4b), sia sottoposto a controlli adeguati. Le voci specificate di seguito dovrebbero servire a garantire che sia definita una metodologia di monitoraggio per ogni tipo di aeromobile utilizzato.</t>
  </si>
  <si>
    <t>La procedura deve comprendere i livelli selezionati, una descrizione degli strumenti di misura e l’indicazione delle procedure per la registrazione, il recupero, la trasmissione e l’archiviazione delle informazioni.</t>
  </si>
  <si>
    <t xml:space="preserve">Devono essere indicati i valori effettivi della densità, a meno che non si possa dimostrare in maniera soddisfacente all’autorità competente che i valori effettivi non sono disponibili: in tal caso si applica un fattore di densità standard pari a 0,8 kg/l. </t>
  </si>
  <si>
    <t>Completare la seguente tabella con informazioni sulle procedure per la misurazione della densità usate per i rifornimenti di combustibile e per il combustibile nei serbatoi, per i velivoli di proprietà e noleggiati.</t>
  </si>
  <si>
    <t>Se i rifornimenti di combustibile sono calcolati esclusivamente sulla base del quantitativo di combustibile indicato in fattura o su altre informazioni adeguate trasmesse dal fornitore, non sono necessarie ulteriori prove del livello di incertezza salvo una stima dell’incertezza della misurazione del combustibile rimasto nel serbatoio.
Se i rifornimenti di combustibile sono misurati dagli strumenti di misura di bordo, i valori relativi all’incertezza vanno tratti dalle specifiche tecniche del costruttore dell'aeromobile. Si deve ricorrere a una stima che specifica un intervallo di valori nell’elenco a tendina soltanto se non sono disponibili dati più precisi.</t>
  </si>
  <si>
    <t>Nei casi in cui il rifornimento di combustibile e il quantitativo rimasto nel serbatoio siano misurati con i sistemi di bordo, indicare il livello di incertezza associato agli strumenti di misura di bordo.</t>
  </si>
  <si>
    <t>Incertezza degli strumenti di misura
(+/-%)</t>
  </si>
  <si>
    <t>L’operatore non è tenuto a effettuare una valutazione dettagliata dell’incertezza se è in grado di indicare le fonti di incertezza ed i livelli a queste associati. L’incertezza per altre componenti rispetto a quelle elencate alla sezione 7a) può basarsi su un parere esperto prudente.</t>
  </si>
  <si>
    <r>
      <t>Per ciascun flusso di fonti (tipo di combustibile), indicare le emissioni annue stimate di CO</t>
    </r>
    <r>
      <rPr>
        <i/>
        <vertAlign val="subscript"/>
        <sz val="8"/>
        <color indexed="18"/>
        <rFont val="Arial"/>
        <family val="2"/>
      </rPr>
      <t>2</t>
    </r>
    <r>
      <rPr>
        <i/>
        <sz val="8"/>
        <color indexed="18"/>
        <rFont val="Arial"/>
        <family val="2"/>
      </rPr>
      <t xml:space="preserve"> dal flusso di fonti, specificando se il flusso di fonti è considerato un flusso di maggiore o minore entità, oppure un flusso de minimis, e precisando la corrispondente soglia di incertezza nella misurazione (pari all’incertezza di misurazione massima nell’anno del monitoraggio) che si intende rispettare. </t>
    </r>
  </si>
  <si>
    <r>
      <t>Utilizzare i campi vuoti nella colonna D per precisare eventuali combustibili alternativi e/o biocarburanti che saranno impiegati. Indicare le emissioni stimate di CO</t>
    </r>
    <r>
      <rPr>
        <i/>
        <vertAlign val="subscript"/>
        <sz val="8"/>
        <color indexed="18"/>
        <rFont val="Arial"/>
        <family val="2"/>
      </rPr>
      <t>2</t>
    </r>
    <r>
      <rPr>
        <i/>
        <sz val="8"/>
        <color indexed="18"/>
        <rFont val="Arial"/>
        <family val="2"/>
      </rPr>
      <t xml:space="preserve"> fossile per ciascun tipo di combustibile elencato, in modo da fornire le prove della corretta scelta del livello. Si prega di accertarsi che il totale delle emissioni sia coerente con la risposta fornita alla sezione 4f)</t>
    </r>
  </si>
  <si>
    <t>Stima fornita alla sezione 4f):</t>
  </si>
  <si>
    <t>Dimostrare che ciascun flusso di fonti è conforme alla soglia di incertezza globale indicata nella sezione 7c).</t>
  </si>
  <si>
    <t>La documentazione può consistere nelle specifiche fornite dal costruttore dell'aeromobile o dal fornitore di carburante.</t>
  </si>
  <si>
    <t>Frequenza</t>
  </si>
  <si>
    <t>Conforme alla norma (EN, ISO, ...)</t>
  </si>
  <si>
    <t xml:space="preserve">Se necessario, la descrizione della procedura deve indicare come sono stati determinati i fattori di emissione, i poteri calorifici netti e le frazioni di biomassa ai fini dell’approvazione da parte dell’autorità competente. I parametri possono essere determinati attraverso campionamenti e analisi, attraverso la documentazione riferita all’acquisto di carburante per i combustibili scambiati a fini commerciali, oppure le linee guida fornite dalla Commissione ai sensi dell’articolo 53. Se del caso questa procedura deve comprendere anche il modo con cui viene dimostrato il rispetto dei criteri di sostenibilità dei biocarburanti. </t>
  </si>
  <si>
    <t>L’operatore è autorizzato ad applicare la procedura semplificata per il calcolo dei dati relativi alle attività, come descritta all’articolo 54 del regolamento sul monitoraggio e la comunicazione, se effettua:
- meno di 243 voli per periodo per tre periodi consecutivi di quattro mesi ciascuno; o 
- voli con emissioni annue totali inferiori a 25 000 tonnellate di CO2 l’anno.</t>
  </si>
  <si>
    <t>La compilazione dei presenti campi è richiesta/consentita solo se alla sezione 5a) l’operatore ha indicato che intende avvalersi delle procedure semplificate per stimare il consumo di combustibile.</t>
  </si>
  <si>
    <t>In caso di utilizzo di un combustibile alternativo (compreso il biocarburante), specificare il fattore di emissione proposto e il potere calorifico netto che verrà utilizzato, quindi motivare la scelta del metodo impiegato.</t>
  </si>
  <si>
    <t>Fornire una breve descrizione del metodo che sarà utilizzato per stimare il consumo di combustibile in caso di lacune nei dati, in presenza delle condizioni sopra descritte.</t>
  </si>
  <si>
    <t>Fornire una breve descrizione del metodo usato per far fronte ad eventuali lacune nei dati con riferimento ad altri parametri rispetto al consumo di combustibile, se del caso.</t>
  </si>
  <si>
    <t>Se mancano i dati necessari a calcolare le emissioni di un operatore aereo, quest’ultimo utilizza dati surrogati, calcolati in base al metodo alternativo approvato dall’autorità competente. Le ragioni per le quali è stato applicato un metodo per far fronte a lacune nei dati ed il quantitativo di emissioni per il quale viene utilizzato questo approccio dovrà essere specificato nella comunicazione sulle emissioni annue.</t>
  </si>
  <si>
    <r>
      <t>Se non è possibile determinare dati surrogati ai sensi dell’articolo 10</t>
    </r>
    <r>
      <rPr>
        <b/>
        <i/>
        <sz val="10"/>
        <rFont val="Arial"/>
        <family val="2"/>
      </rPr>
      <t>bis</t>
    </r>
    <r>
      <rPr>
        <b/>
        <sz val="10"/>
        <rFont val="Arial"/>
        <family val="2"/>
      </rPr>
      <t>, le emissioni possono essere stimate in base al consumo di carburante misurato tramite lo strumento menzionato all’articolo 54, paragrafo 2, del regolamento sul monitoraggio e la comunicazione. Indicare lo strumento approvato dalla Commissione ed utilizzato nella fattispecie:</t>
    </r>
  </si>
  <si>
    <t>&lt;&lt;&lt; Cliccare qui per passare alla sezione 11 “Management” (Gestione) &gt;&gt;&gt;</t>
  </si>
  <si>
    <t>Indicare le responsabilità per le attività di monitoraggio e comunicazione (articolo 61 del regolamento sul monitoraggio e la comunicazione).</t>
  </si>
  <si>
    <t>Specificare le qualifiche professionali/posizioni richieste e fornire una breve sintesi del ruolo rivestito dai soggetti indicati nell’ambito delle attività di monitoraggio e di comunicazione. Elencare soltanto le persone con responsabilità piena e investite di altre mansioni strategiche (escludendo, quindi, le responsabilità delegate a terzi).</t>
  </si>
  <si>
    <t>Fornire una descrizione dettagliata della procedura applicata per la valutazione periodica dell’adeguatezza del piano di monitoraggio, comprese, in particolare, le potenziali misure introdotte per migliorare la metodologia di monitoraggio stessa.</t>
  </si>
  <si>
    <t>La descrizione del procedimento deve chiarire il processo di controllo periodico destinato a garantire che il piano di monitoraggio rifletta la natura dell’operazione e che sia conforme al regolamento di monitoraggio e comunicazione. La descrizione (sintetica) deve indicare con quale periodicità viene valutato il piano, a seconda della natura dell’operazione, ed in che modo le modifiche individuate da revisioni interne e da ispezioni di verifica vengono comunicate all’autorità competente.</t>
  </si>
  <si>
    <t xml:space="preserve">Nell’eventualità in cui si faccia ricorso a diverse procedure, fornire una descrizione dettagliata della procedura fondamentale che include le fasi principali delle attività riguardanti il flusso dei dati e accompagnarla con un diagramma che illustra il modo in cui le procedure di gestione dei dati sono collegate tra loro (inserire sotto il riferimento al diagramma ed allegarlo al piano di monitoraggio). Alternativamente, fornire su un foglio a parte delle spiegazioni riguardo ulteriori procedure rilevanti.  </t>
  </si>
  <si>
    <t>Allegare una rappresentazione del flusso di dati per il calcolo delle emissioni, compresa un’indicazione delle responsabilità per il recupero e l’archiviazione di ciascun tipo di dati. Se del caso, fare riferimento ad ulteriori informazioni, da allegare al piano completo.</t>
  </si>
  <si>
    <t>La descrizione (sintetica) deve indicare la modalità di conservazione dei documenti, in particolare per quanto riguarda i dati e le informazioni di cui all’allegato IX del regolamento sul monitoraggio e la comunicazione, e in che modo i dati vengono archiviati così da consentire che le informazioni siano facilmente ottenibili dall’autorità competente o dal verificatore che ne facciano richiesta.</t>
  </si>
  <si>
    <t>La descrizione (sintetica) deve indicare la modalità di calibrazione e di controllo periodico di tutti gli strumenti di misurazione pertinenti, se del caso, e il modo in cui il sistema informatico viene testato e controllato, compreso il controllo dell’accesso, del back-up, del recupero dei dati e della sicurezza.</t>
  </si>
  <si>
    <t>La descrizione (sintetica) deve indicare come vengono valutati i rischi intrinseci (“errors”) ed i rischi di controllo (“slips”) al momento di stabilire un sistema di controllo efficace.</t>
  </si>
  <si>
    <t>La descrizione (sintetica) evidenzia quali sono le azioni appropriate da intraprendere se si rileva che le attività pertinenti il flusso dei dati e il controllo non funzionano correttamente. La procedura deve evidenziare come viene valutata la validità dei risultati e in che modo si procede a determinare e a rimediare alla causa dell’errore.</t>
  </si>
  <si>
    <t>La descrizione (sintetica) evidenzia in che modo vengono controllate le attività pertinenti il flusso dei dati e le attività esternalizzate e a quali controlli viene sottoposta la qualità dei dati ottenuti.</t>
  </si>
  <si>
    <t>Fornire indicazioni dettagliate sulle procedure utilizzate per garantire l’assicurazione della qualità degli strumenti di misura e del sistema informatico utilizzati per le attività riguardanti il flusso dei dati.</t>
  </si>
  <si>
    <t xml:space="preserve">La descrizione (sintetica) deve indicare che il processo di revisione e convalida include un controllo di verifica della completezza dei dati, il confronto con dati pertinenti ad altri anni, il confronto tra i consumi di combustibile comunicati e la documentazione riferita all’acquisto, il confronto tra i fattori di calcolo ottenuti dai fornitori di combustibile ed i fattori di riferimento internazionali, se del caso, nonché dei criteri per respingere i dati. </t>
  </si>
  <si>
    <r>
      <t>Fornire i risultati di una valutazione dei rischi a dimostrazione del fatto che le attività di controllo e le procedure sono proporzionate ai rischi individuati. (</t>
    </r>
    <r>
      <rPr>
        <b/>
        <i/>
        <sz val="10"/>
        <rFont val="Arial"/>
        <family val="2"/>
      </rPr>
      <t>Nota: ciò si applica unicamente agli operatori che non siano "emettitori di entità ridotta", oppure agli operatori "emettitori di entità ridotta" che non intendano utilizzare lo strumento semplificato a loro destinato</t>
    </r>
    <r>
      <rPr>
        <b/>
        <sz val="10"/>
        <rFont val="Arial"/>
        <family val="2"/>
      </rPr>
      <t>).</t>
    </r>
  </si>
  <si>
    <t>Se il sistema di gestione ambientale è certificato da un organismo accreditato e il sistema include procedure pertinenti al monitoraggio nel quadro del sistema EU ETS di monitoraggio e comunicazione, specificare la norma (per esempio ISO14001, EMAS, ecc.).</t>
  </si>
  <si>
    <t>Per ridurre al minimo il carico di lavoro, l’operatore può decidere di inserire in un unico piano di monitoraggio tutti i dati che sono richiesti in maniera identica in entrambi i piani di monitoraggio (delle emissioni e delle tonnellate-chilometro). In tale evenienza la scelta dev’essere effettuata nel campo alla sezione 2c). Si raccomanda di usare il piano di monitoraggio delle emissioni annue come documento principale, poiché in esso sono solitamente contenute le informazioni più complete. Se l’operatore non trasmette entrambi i documenti contemporaneamente all’autorità competente, è tenuto a inserire questi dati nel primo documento.</t>
  </si>
  <si>
    <t>Aviation-ETS@minambiente.it</t>
  </si>
  <si>
    <t>www.minambiente.it</t>
  </si>
  <si>
    <t>Fornitore del combustibile</t>
  </si>
  <si>
    <t>Alla sezione 2c) è stato scelto:</t>
  </si>
  <si>
    <r>
      <t xml:space="preserve">Le voci specificate di seguito garantiscono la completezza del monitoraggio e della comunicazione delle emissioni di tutti gli aeromobili usati nell’anno del monitoraggio, compresi gli aeromobili </t>
    </r>
    <r>
      <rPr>
        <i/>
        <u val="single"/>
        <sz val="8"/>
        <color indexed="18"/>
        <rFont val="Arial"/>
        <family val="2"/>
      </rPr>
      <t>di proprietà</t>
    </r>
    <r>
      <rPr>
        <i/>
        <sz val="8"/>
        <color indexed="18"/>
        <rFont val="Arial"/>
        <family val="2"/>
      </rPr>
      <t xml:space="preserve"> e quelli </t>
    </r>
    <r>
      <rPr>
        <i/>
        <u val="single"/>
        <sz val="8"/>
        <color indexed="18"/>
        <rFont val="Arial"/>
        <family val="2"/>
      </rPr>
      <t>noleggiati</t>
    </r>
    <r>
      <rPr>
        <i/>
        <sz val="8"/>
        <color indexed="18"/>
        <rFont val="Arial"/>
        <family val="2"/>
      </rPr>
      <t>.</t>
    </r>
  </si>
  <si>
    <r>
      <t>Fornire informazioni dettagliate sulle procedure adottate per verificare la completezza dell’</t>
    </r>
    <r>
      <rPr>
        <b/>
        <u val="single"/>
        <sz val="10"/>
        <rFont val="Arial"/>
        <family val="2"/>
      </rPr>
      <t>elenco dei voli</t>
    </r>
    <r>
      <rPr>
        <b/>
        <sz val="10"/>
        <rFont val="Arial"/>
        <family val="2"/>
      </rPr>
      <t xml:space="preserve"> effettuati con il codice designatore unico per coppia di aerodromi.</t>
    </r>
  </si>
  <si>
    <t>Nel campo "Descrizione delle fasi di trattamento pertinenti", individuare le diverse fasi del flusso dei dati - a partire dai dati primari fino alle emissioni annuali - che riflettono la sequenza e l’interazione tra le attività riguardanti il flusso dei dati; includere inoltre le formule e le informazioni usate per determinare le emissioni a partire dai dati primari. Includere spiegazioni su eventuali sistemi pertinenti di trattamento e di archiviazione dei dati elettronici utilizzati ed eventuali altri inserimenti (compresi inserimenti manuali), quindi confermare il modo con cui sono stati registrati gli esiti delle attività riguardanti il flusso di dati.</t>
  </si>
  <si>
    <t>Se si forniscono ulteriori informazioni che si desidera vengano prese in considerazione nella valutazione del piano, si prega di specificarlo in questo campo. Se possibile, tali informazioni devono essere trasmesse in formato elettronico. Sono consentiti i seguenti formati: Microsoft Word, Excel o Adobe Acrobat.</t>
  </si>
  <si>
    <t>Si raccomanda di non fornire informazioni non pertinenti, che rallenterebbero la procedura di approvazione. Eventuali documenti aggiuntivi allegati devono essere chiaramente numerati, ed il nome del file/numero di riferimento deve essere specificato di seguito. Se necessario, verificare con l’autorità competente se sono ammessi altri formati di file oltre a quelli sopra menzionati.</t>
  </si>
  <si>
    <t>Indicare di seguito il nome o i nomi dei file (se allegati in formato elettronico), oppure il numero o i numeri di riferimento del documento o dei documenti (se forniti in copia cartacea):</t>
  </si>
  <si>
    <t>Nota: se si utilizza il presente file per aggiornare una versione precedente, selezionare “Piano di monitoraggio delle emissioni annue" alla sezione 2c). Nel caso di un piano di monitoraggio aggiornato, l’autorità competente può autorizzare l’operatore a inserire soltanto le nuove informazioni anziché compilare l’intero documento.</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</si>
</sst>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quot;Sì&quot;;&quot;Sì&quot;;&quot;No&quot;"/>
    <numFmt numFmtId="188" formatCode="&quot;Vero&quot;;&quot;Vero&quot;;&quot;Falso&quot;"/>
    <numFmt numFmtId="189" formatCode="&quot;Attivo&quot;;&quot;Attivo&quot;;&quot;Disattivo&quot;"/>
    <numFmt numFmtId="190" formatCode="[$€-2]\ #.##000_);[Red]\([$€-2]\ #.##000\)"/>
  </numFmts>
  <fonts count="100">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b/>
      <u val="single"/>
      <sz val="10"/>
      <color indexed="12"/>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sz val="14"/>
      <name val="Arial"/>
      <family val="2"/>
    </font>
    <font>
      <sz val="11"/>
      <name val="Calibri"/>
      <family val="2"/>
    </font>
    <font>
      <vertAlign val="subscript"/>
      <sz val="10"/>
      <name val="Arial"/>
      <family val="2"/>
    </font>
    <font>
      <i/>
      <u val="single"/>
      <sz val="8"/>
      <color indexed="18"/>
      <name val="Arial"/>
      <family val="2"/>
    </font>
    <font>
      <b/>
      <i/>
      <sz val="10"/>
      <name val="Arial"/>
      <family val="2"/>
    </font>
    <font>
      <b/>
      <sz val="11"/>
      <name val="Arial"/>
      <family val="2"/>
    </font>
    <font>
      <i/>
      <vertAlign val="subscript"/>
      <sz val="8"/>
      <color indexed="18"/>
      <name val="Arial"/>
      <family val="2"/>
    </font>
    <font>
      <b/>
      <i/>
      <u val="single"/>
      <sz val="8"/>
      <color indexed="18"/>
      <name val="Arial"/>
      <family val="2"/>
    </font>
    <font>
      <b/>
      <u val="single"/>
      <sz val="20"/>
      <color indexed="18"/>
      <name val="Arial"/>
      <family val="2"/>
    </font>
    <font>
      <sz val="10"/>
      <color indexed="18"/>
      <name val="Arial"/>
      <family val="2"/>
    </font>
    <font>
      <i/>
      <sz val="9"/>
      <color indexed="18"/>
      <name val="Arial"/>
      <family val="2"/>
    </font>
    <font>
      <b/>
      <sz val="10"/>
      <color indexed="18"/>
      <name val="Arial"/>
      <family val="2"/>
    </font>
    <font>
      <b/>
      <sz val="8"/>
      <color indexed="18"/>
      <name val="Arial"/>
      <family val="2"/>
    </font>
    <font>
      <sz val="8"/>
      <color indexed="18"/>
      <name val="Arial"/>
      <family val="2"/>
    </font>
    <font>
      <b/>
      <sz val="9"/>
      <color indexed="62"/>
      <name val="Arial"/>
      <family val="2"/>
    </font>
    <font>
      <sz val="11"/>
      <color rgb="FFFA7D00"/>
      <name val="Calibri"/>
      <family val="2"/>
    </font>
    <font>
      <b/>
      <sz val="11"/>
      <color theme="0"/>
      <name val="Calibri"/>
      <family val="2"/>
    </font>
    <font>
      <sz val="11"/>
      <color theme="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000000"/>
      <name val="Calibri"/>
      <family val="2"/>
    </font>
    <font>
      <b/>
      <u val="single"/>
      <sz val="20"/>
      <color rgb="FF000080"/>
      <name val="Arial"/>
      <family val="2"/>
    </font>
    <font>
      <b/>
      <sz val="12"/>
      <color rgb="FFFF0000"/>
      <name val="Arial"/>
      <family val="2"/>
    </font>
    <font>
      <sz val="10"/>
      <color rgb="FF000080"/>
      <name val="Arial"/>
      <family val="2"/>
    </font>
    <font>
      <i/>
      <sz val="9"/>
      <color rgb="FF000080"/>
      <name val="Arial"/>
      <family val="2"/>
    </font>
    <font>
      <i/>
      <sz val="8"/>
      <color rgb="FF000080"/>
      <name val="Arial"/>
      <family val="2"/>
    </font>
    <font>
      <b/>
      <i/>
      <sz val="8"/>
      <color rgb="FF000080"/>
      <name val="Arial"/>
      <family val="2"/>
    </font>
    <font>
      <i/>
      <u val="single"/>
      <sz val="8"/>
      <color rgb="FF000080"/>
      <name val="Arial"/>
      <family val="2"/>
    </font>
    <font>
      <b/>
      <sz val="10"/>
      <color rgb="FF000080"/>
      <name val="Arial"/>
      <family val="2"/>
    </font>
    <font>
      <b/>
      <sz val="8"/>
      <color rgb="FF000080"/>
      <name val="Arial"/>
      <family val="2"/>
    </font>
    <font>
      <sz val="8"/>
      <color rgb="FF000080"/>
      <name val="Arial"/>
      <family val="2"/>
    </font>
    <font>
      <sz val="14"/>
      <color rgb="FF000080"/>
      <name val="Arial"/>
      <family val="2"/>
    </font>
    <font>
      <b/>
      <sz val="9"/>
      <color rgb="FF333399"/>
      <name val="Arial"/>
      <family val="2"/>
    </font>
    <font>
      <i/>
      <sz val="9"/>
      <color rgb="FF333399"/>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0000FF"/>
        <bgColor indexed="64"/>
      </patternFill>
    </fill>
    <fill>
      <patternFill patternType="solid">
        <fgColor rgb="FFCCFFFF"/>
        <bgColor indexed="64"/>
      </patternFill>
    </fill>
    <fill>
      <patternFill patternType="solid">
        <fgColor rgb="FFC0C0C0"/>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indexed="62"/>
      </top>
      <bottom style="double">
        <color indexed="62"/>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style="thin"/>
      <bottom/>
    </border>
    <border>
      <left style="thin"/>
      <right style="thin"/>
      <top/>
      <botto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medium"/>
      <top style="medium"/>
      <bottom style="medium"/>
    </border>
    <border>
      <left style="medium"/>
      <right style="medium"/>
      <top>
        <color indexed="63"/>
      </top>
      <bottom style="medium"/>
    </border>
    <border>
      <left style="thin"/>
      <right/>
      <top style="thin"/>
      <bottom style="medium"/>
    </border>
    <border>
      <left/>
      <right/>
      <top style="medium"/>
      <bottom/>
    </border>
    <border>
      <left style="thin"/>
      <right/>
      <top style="medium"/>
      <bottom style="thin"/>
    </border>
    <border>
      <left>
        <color indexed="63"/>
      </left>
      <right style="medium"/>
      <top>
        <color indexed="63"/>
      </top>
      <bottom>
        <color indexed="63"/>
      </bottom>
    </border>
    <border>
      <left/>
      <right style="thin"/>
      <top style="medium"/>
      <bottom style="thin"/>
    </border>
    <border>
      <left/>
      <right style="thin"/>
      <top style="thin"/>
      <bottom style="medium"/>
    </border>
    <border>
      <left style="thin"/>
      <right style="thin"/>
      <top style="medium"/>
      <bottom/>
    </border>
    <border>
      <left style="thin"/>
      <right style="thin"/>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77" fillId="0" borderId="2" applyNumberFormat="0" applyFill="0" applyAlignment="0" applyProtection="0"/>
    <xf numFmtId="0" fontId="78" fillId="21" borderId="3" applyNumberFormat="0" applyAlignment="0" applyProtection="0"/>
    <xf numFmtId="0" fontId="13" fillId="22" borderId="4" applyNumberFormat="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0" fontId="22" fillId="20" borderId="11" applyNumberFormat="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80" fillId="0" borderId="0" applyNumberFormat="0" applyFill="0" applyBorder="0" applyAlignment="0" applyProtection="0"/>
    <xf numFmtId="0" fontId="81" fillId="0" borderId="12" applyNumberFormat="0" applyFill="0" applyAlignment="0" applyProtection="0"/>
    <xf numFmtId="0" fontId="82" fillId="0" borderId="13" applyNumberFormat="0" applyFill="0" applyAlignment="0" applyProtection="0"/>
    <xf numFmtId="0" fontId="83" fillId="0" borderId="14" applyNumberFormat="0" applyFill="0" applyAlignment="0" applyProtection="0"/>
    <xf numFmtId="0" fontId="83" fillId="0" borderId="0" applyNumberFormat="0" applyFill="0" applyBorder="0" applyAlignment="0" applyProtection="0"/>
    <xf numFmtId="0" fontId="24" fillId="0" borderId="15" applyNumberFormat="0" applyFill="0" applyAlignment="0" applyProtection="0"/>
    <xf numFmtId="0" fontId="84" fillId="32" borderId="0" applyNumberFormat="0" applyBorder="0" applyAlignment="0" applyProtection="0"/>
    <xf numFmtId="0" fontId="85" fillId="3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18">
    <xf numFmtId="0" fontId="0" fillId="0" borderId="0" xfId="0" applyAlignment="1">
      <alignment/>
    </xf>
    <xf numFmtId="0" fontId="0"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1" borderId="16" xfId="0" applyFill="1" applyBorder="1" applyAlignment="1" applyProtection="1">
      <alignment/>
      <protection locked="0"/>
    </xf>
    <xf numFmtId="0" fontId="0" fillId="31" borderId="17" xfId="0" applyFill="1" applyBorder="1" applyAlignment="1" applyProtection="1">
      <alignment/>
      <protection locked="0"/>
    </xf>
    <xf numFmtId="0" fontId="0" fillId="31" borderId="18" xfId="0" applyFill="1" applyBorder="1" applyAlignment="1" applyProtection="1">
      <alignment/>
      <protection locked="0"/>
    </xf>
    <xf numFmtId="0" fontId="0" fillId="31" borderId="19" xfId="0" applyFill="1" applyBorder="1" applyAlignment="1" applyProtection="1">
      <alignment/>
      <protection locked="0"/>
    </xf>
    <xf numFmtId="0" fontId="0" fillId="31" borderId="0" xfId="0" applyFill="1" applyBorder="1" applyAlignment="1" applyProtection="1">
      <alignment/>
      <protection locked="0"/>
    </xf>
    <xf numFmtId="0" fontId="0" fillId="31" borderId="20" xfId="0" applyFill="1" applyBorder="1" applyAlignment="1" applyProtection="1">
      <alignment/>
      <protection locked="0"/>
    </xf>
    <xf numFmtId="0" fontId="0" fillId="31" borderId="21" xfId="0" applyFill="1" applyBorder="1" applyAlignment="1" applyProtection="1">
      <alignment/>
      <protection locked="0"/>
    </xf>
    <xf numFmtId="0" fontId="0" fillId="31" borderId="22" xfId="0" applyFill="1" applyBorder="1" applyAlignment="1" applyProtection="1">
      <alignment/>
      <protection locked="0"/>
    </xf>
    <xf numFmtId="0" fontId="0" fillId="31" borderId="23" xfId="0" applyFill="1" applyBorder="1" applyAlignment="1" applyProtection="1">
      <alignment/>
      <protection locked="0"/>
    </xf>
    <xf numFmtId="0" fontId="5" fillId="31" borderId="24" xfId="0" applyNumberFormat="1" applyFont="1" applyFill="1" applyBorder="1" applyAlignment="1" applyProtection="1">
      <alignment horizontal="center" vertical="center"/>
      <protection locked="0"/>
    </xf>
    <xf numFmtId="0" fontId="5" fillId="31" borderId="24" xfId="0" applyFont="1" applyFill="1" applyBorder="1" applyAlignment="1" applyProtection="1">
      <alignment horizontal="center" vertical="center" wrapText="1"/>
      <protection locked="0"/>
    </xf>
    <xf numFmtId="0" fontId="5" fillId="31" borderId="24" xfId="0" applyFont="1" applyFill="1" applyBorder="1" applyAlignment="1" applyProtection="1">
      <alignment horizontal="left" vertical="center" wrapText="1"/>
      <protection locked="0"/>
    </xf>
    <xf numFmtId="0" fontId="5" fillId="31" borderId="24" xfId="0" applyFont="1" applyFill="1" applyBorder="1" applyAlignment="1" applyProtection="1">
      <alignment horizontal="center" vertical="center"/>
      <protection locked="0"/>
    </xf>
    <xf numFmtId="0" fontId="5" fillId="31" borderId="25" xfId="0" applyFont="1" applyFill="1" applyBorder="1" applyAlignment="1" applyProtection="1">
      <alignment horizontal="center" vertical="center"/>
      <protection locked="0"/>
    </xf>
    <xf numFmtId="0" fontId="5" fillId="31" borderId="26" xfId="0" applyFont="1" applyFill="1" applyBorder="1" applyAlignment="1" applyProtection="1">
      <alignment horizontal="center" vertical="center"/>
      <protection locked="0"/>
    </xf>
    <xf numFmtId="0" fontId="5" fillId="31" borderId="27" xfId="0" applyFont="1" applyFill="1" applyBorder="1" applyAlignment="1" applyProtection="1">
      <alignment horizontal="center" vertical="center"/>
      <protection locked="0"/>
    </xf>
    <xf numFmtId="9" fontId="5" fillId="31" borderId="28" xfId="0" applyNumberFormat="1" applyFont="1" applyFill="1" applyBorder="1" applyAlignment="1" applyProtection="1">
      <alignment horizontal="center" vertical="center"/>
      <protection locked="0"/>
    </xf>
    <xf numFmtId="0" fontId="24" fillId="0" borderId="17" xfId="67" applyFont="1" applyBorder="1" applyProtection="1">
      <alignment/>
      <protection/>
    </xf>
    <xf numFmtId="0" fontId="0" fillId="0" borderId="0" xfId="66" applyProtection="1">
      <alignment/>
      <protection/>
    </xf>
    <xf numFmtId="0" fontId="53"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9" xfId="0" applyFont="1" applyFill="1" applyBorder="1" applyAlignment="1" applyProtection="1">
      <alignment horizontal="lef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3" fillId="4" borderId="32"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33" xfId="0" applyFill="1" applyBorder="1" applyAlignment="1" applyProtection="1">
      <alignment vertical="center"/>
      <protection/>
    </xf>
    <xf numFmtId="0" fontId="0" fillId="4" borderId="34" xfId="0" applyFill="1" applyBorder="1" applyAlignment="1" applyProtection="1">
      <alignment vertical="center"/>
      <protection/>
    </xf>
    <xf numFmtId="0" fontId="0" fillId="4" borderId="35" xfId="0" applyFill="1" applyBorder="1" applyAlignment="1" applyProtection="1">
      <alignment vertical="center"/>
      <protection/>
    </xf>
    <xf numFmtId="0" fontId="0" fillId="34" borderId="0" xfId="66" applyFill="1" applyProtection="1">
      <alignment/>
      <protection/>
    </xf>
    <xf numFmtId="0" fontId="2" fillId="35" borderId="0" xfId="66" applyFont="1" applyFill="1" applyBorder="1" applyAlignment="1" applyProtection="1">
      <alignment horizontal="center"/>
      <protection/>
    </xf>
    <xf numFmtId="0" fontId="9" fillId="34" borderId="0" xfId="66" applyFont="1" applyFill="1" applyAlignment="1" applyProtection="1">
      <alignment horizontal="left" vertical="top" wrapText="1"/>
      <protection/>
    </xf>
    <xf numFmtId="0" fontId="0" fillId="34" borderId="0" xfId="66" applyFont="1" applyFill="1" applyProtection="1">
      <alignment/>
      <protection/>
    </xf>
    <xf numFmtId="0" fontId="5" fillId="31" borderId="36" xfId="66" applyNumberFormat="1" applyFont="1" applyFill="1" applyBorder="1" applyAlignment="1" applyProtection="1">
      <alignment horizontal="center" vertical="top" wrapText="1"/>
      <protection locked="0"/>
    </xf>
    <xf numFmtId="14" fontId="5" fillId="31" borderId="24" xfId="66" applyNumberFormat="1" applyFont="1" applyFill="1" applyBorder="1" applyAlignment="1" applyProtection="1">
      <alignment horizontal="center" vertical="top" wrapText="1"/>
      <protection locked="0"/>
    </xf>
    <xf numFmtId="0" fontId="5" fillId="31" borderId="24" xfId="66" applyNumberFormat="1" applyFont="1" applyFill="1" applyBorder="1" applyAlignment="1" applyProtection="1">
      <alignment vertical="top" wrapText="1"/>
      <protection locked="0"/>
    </xf>
    <xf numFmtId="0" fontId="0" fillId="34" borderId="0" xfId="66" applyNumberFormat="1" applyFont="1" applyFill="1" applyBorder="1" applyAlignment="1" applyProtection="1">
      <alignment vertical="top"/>
      <protection/>
    </xf>
    <xf numFmtId="0" fontId="55" fillId="34" borderId="0" xfId="66" applyFont="1" applyFill="1" applyProtection="1">
      <alignment/>
      <protection/>
    </xf>
    <xf numFmtId="0" fontId="5" fillId="31" borderId="24" xfId="0" applyFont="1" applyFill="1" applyBorder="1" applyAlignment="1" applyProtection="1">
      <alignment horizontal="center" vertical="top" wrapText="1"/>
      <protection locked="0"/>
    </xf>
    <xf numFmtId="0" fontId="56"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9" fillId="34" borderId="0" xfId="0" applyFont="1" applyFill="1" applyAlignment="1" applyProtection="1">
      <alignment/>
      <protection/>
    </xf>
    <xf numFmtId="0" fontId="49"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8" fillId="34" borderId="0" xfId="44" applyFont="1" applyFill="1" applyAlignment="1" applyProtection="1">
      <alignment/>
      <protection/>
    </xf>
    <xf numFmtId="0" fontId="49"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7"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2"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6" xfId="0" applyNumberFormat="1" applyBorder="1" applyAlignment="1" applyProtection="1">
      <alignment horizontal="left"/>
      <protection/>
    </xf>
    <xf numFmtId="0" fontId="0" fillId="0" borderId="38" xfId="0" applyBorder="1" applyAlignment="1" applyProtection="1">
      <alignment/>
      <protection/>
    </xf>
    <xf numFmtId="0" fontId="0" fillId="0" borderId="34"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0"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0" borderId="36" xfId="0" applyFill="1" applyBorder="1" applyAlignment="1" applyProtection="1">
      <alignment/>
      <protection/>
    </xf>
    <xf numFmtId="0" fontId="0" fillId="20" borderId="39" xfId="0" applyFill="1" applyBorder="1" applyAlignment="1" applyProtection="1">
      <alignment/>
      <protection/>
    </xf>
    <xf numFmtId="0" fontId="0" fillId="20"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40" xfId="0" applyFont="1" applyFill="1" applyBorder="1" applyAlignment="1" applyProtection="1">
      <alignment/>
      <protection/>
    </xf>
    <xf numFmtId="0" fontId="5" fillId="37" borderId="41" xfId="0" applyFont="1" applyFill="1" applyBorder="1" applyAlignment="1" applyProtection="1">
      <alignment/>
      <protection/>
    </xf>
    <xf numFmtId="0" fontId="3" fillId="0" borderId="0" xfId="0" applyFont="1" applyAlignment="1" applyProtection="1">
      <alignment/>
      <protection/>
    </xf>
    <xf numFmtId="0" fontId="5" fillId="37" borderId="27"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2"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horizontal="center" vertical="top"/>
      <protection/>
    </xf>
    <xf numFmtId="0" fontId="4" fillId="34" borderId="17" xfId="0" applyFont="1" applyFill="1" applyBorder="1" applyAlignment="1" applyProtection="1">
      <alignment horizontal="left" vertical="top" wrapText="1"/>
      <protection/>
    </xf>
    <xf numFmtId="0" fontId="6" fillId="34" borderId="24" xfId="0" applyFont="1" applyFill="1" applyBorder="1" applyAlignment="1" applyProtection="1">
      <alignment horizontal="center" vertical="top" wrapText="1"/>
      <protection/>
    </xf>
    <xf numFmtId="0" fontId="6" fillId="0" borderId="25" xfId="0" applyFont="1" applyFill="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178" fontId="5" fillId="38" borderId="27" xfId="65" applyNumberFormat="1" applyFont="1" applyFill="1" applyBorder="1" applyAlignment="1" applyProtection="1">
      <alignment horizontal="right" vertical="center" indent="1"/>
      <protection/>
    </xf>
    <xf numFmtId="0" fontId="5" fillId="38" borderId="27" xfId="0" applyFont="1" applyFill="1" applyBorder="1" applyAlignment="1" applyProtection="1">
      <alignment horizontal="center" vertical="center"/>
      <protection/>
    </xf>
    <xf numFmtId="0" fontId="3" fillId="37" borderId="0" xfId="0" applyFont="1" applyFill="1" applyAlignment="1" applyProtection="1">
      <alignment/>
      <protection/>
    </xf>
    <xf numFmtId="178" fontId="5" fillId="38" borderId="24" xfId="65" applyNumberFormat="1" applyFont="1" applyFill="1" applyBorder="1" applyAlignment="1" applyProtection="1">
      <alignment horizontal="right" vertical="center" indent="1"/>
      <protection/>
    </xf>
    <xf numFmtId="0" fontId="5" fillId="38" borderId="24" xfId="0" applyFont="1" applyFill="1" applyBorder="1" applyAlignment="1" applyProtection="1">
      <alignment horizontal="center" vertical="center"/>
      <protection/>
    </xf>
    <xf numFmtId="178" fontId="5" fillId="38" borderId="25" xfId="65" applyNumberFormat="1" applyFont="1" applyFill="1" applyBorder="1" applyAlignment="1" applyProtection="1">
      <alignment horizontal="right" vertical="center" indent="1"/>
      <protection/>
    </xf>
    <xf numFmtId="0" fontId="5" fillId="38" borderId="25" xfId="0" applyFont="1" applyFill="1" applyBorder="1" applyAlignment="1" applyProtection="1">
      <alignment horizontal="center" vertical="center"/>
      <protection/>
    </xf>
    <xf numFmtId="178" fontId="5" fillId="38" borderId="26" xfId="65" applyNumberFormat="1" applyFont="1" applyFill="1" applyBorder="1" applyAlignment="1" applyProtection="1">
      <alignment horizontal="right" vertical="center" indent="1"/>
      <protection/>
    </xf>
    <xf numFmtId="0" fontId="5" fillId="38" borderId="26"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17" xfId="0" applyFont="1" applyFill="1" applyBorder="1" applyAlignment="1" applyProtection="1">
      <alignment horizontal="left"/>
      <protection/>
    </xf>
    <xf numFmtId="0" fontId="0" fillId="0" borderId="16" xfId="0" applyFont="1" applyFill="1" applyBorder="1" applyAlignment="1" applyProtection="1">
      <alignment horizontal="right" indent="1"/>
      <protection/>
    </xf>
    <xf numFmtId="179" fontId="3" fillId="38" borderId="27" xfId="0" applyNumberFormat="1" applyFont="1" applyFill="1" applyBorder="1" applyAlignment="1" applyProtection="1">
      <alignment horizontal="right" vertical="top" indent="1"/>
      <protection/>
    </xf>
    <xf numFmtId="178" fontId="3" fillId="38" borderId="27" xfId="65" applyNumberFormat="1" applyFont="1" applyFill="1" applyBorder="1" applyAlignment="1" applyProtection="1">
      <alignment horizontal="right" vertical="top" indent="1"/>
      <protection/>
    </xf>
    <xf numFmtId="0" fontId="5" fillId="37" borderId="0" xfId="0" applyFont="1" applyFill="1" applyAlignment="1" applyProtection="1">
      <alignment/>
      <protection/>
    </xf>
    <xf numFmtId="0" fontId="7" fillId="0" borderId="28" xfId="44" applyFont="1" applyFill="1" applyBorder="1" applyAlignment="1" applyProtection="1">
      <alignment horizontal="left"/>
      <protection/>
    </xf>
    <xf numFmtId="0" fontId="7" fillId="0" borderId="28" xfId="44" applyFont="1" applyFill="1" applyBorder="1" applyAlignment="1" applyProtection="1">
      <alignment/>
      <protection/>
    </xf>
    <xf numFmtId="0" fontId="7" fillId="0" borderId="39" xfId="44" applyFont="1" applyFill="1" applyBorder="1" applyAlignment="1" applyProtection="1">
      <alignment horizontal="right" indent="1"/>
      <protection/>
    </xf>
    <xf numFmtId="179" fontId="0" fillId="38" borderId="24" xfId="0" applyNumberFormat="1" applyFont="1" applyFill="1" applyBorder="1" applyAlignment="1" applyProtection="1">
      <alignment horizontal="right" vertical="top" indent="1"/>
      <protection/>
    </xf>
    <xf numFmtId="178" fontId="0" fillId="38" borderId="24" xfId="0" applyNumberFormat="1" applyFont="1" applyFill="1" applyBorder="1" applyAlignment="1" applyProtection="1">
      <alignment horizontal="right" indent="1"/>
      <protection/>
    </xf>
    <xf numFmtId="0" fontId="0" fillId="0" borderId="28" xfId="0" applyFont="1" applyFill="1" applyBorder="1" applyAlignment="1" applyProtection="1">
      <alignment horizontal="left"/>
      <protection/>
    </xf>
    <xf numFmtId="0" fontId="0" fillId="0" borderId="28" xfId="0" applyFont="1" applyFill="1" applyBorder="1" applyAlignment="1" applyProtection="1">
      <alignment/>
      <protection/>
    </xf>
    <xf numFmtId="0" fontId="0" fillId="0" borderId="39" xfId="0" applyFont="1" applyFill="1" applyBorder="1" applyAlignment="1" applyProtection="1">
      <alignment horizontal="right" indent="1"/>
      <protection/>
    </xf>
    <xf numFmtId="178" fontId="0" fillId="38" borderId="24" xfId="65" applyNumberFormat="1" applyFont="1" applyFill="1" applyBorder="1" applyAlignment="1" applyProtection="1">
      <alignment horizontal="right" vertical="top" indent="1"/>
      <protection/>
    </xf>
    <xf numFmtId="0" fontId="0"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horizontal="right" indent="1"/>
      <protection/>
    </xf>
    <xf numFmtId="179" fontId="0" fillId="0" borderId="0" xfId="0" applyNumberFormat="1" applyFont="1" applyFill="1" applyAlignment="1" applyProtection="1">
      <alignment horizontal="right" vertical="top" indent="1"/>
      <protection/>
    </xf>
    <xf numFmtId="178" fontId="0" fillId="0" borderId="0" xfId="65" applyNumberFormat="1" applyFont="1" applyFill="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3" fillId="0" borderId="0" xfId="0" applyFont="1" applyAlignment="1" applyProtection="1">
      <alignment horizontal="center" vertical="center"/>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42" xfId="0" applyBorder="1" applyAlignment="1" applyProtection="1">
      <alignment/>
      <protection/>
    </xf>
    <xf numFmtId="0" fontId="0" fillId="29" borderId="43" xfId="0" applyFill="1" applyBorder="1" applyAlignment="1" applyProtection="1">
      <alignment/>
      <protection/>
    </xf>
    <xf numFmtId="0" fontId="0" fillId="0" borderId="44" xfId="0" applyBorder="1" applyAlignment="1" applyProtection="1">
      <alignment/>
      <protection/>
    </xf>
    <xf numFmtId="14" fontId="0" fillId="18" borderId="45" xfId="0" applyNumberFormat="1" applyFill="1" applyBorder="1" applyAlignment="1" applyProtection="1">
      <alignment horizontal="left"/>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4" borderId="48" xfId="0" applyFill="1" applyBorder="1" applyAlignment="1" applyProtection="1">
      <alignment/>
      <protection/>
    </xf>
    <xf numFmtId="0" fontId="0" fillId="0" borderId="49" xfId="0" applyBorder="1" applyAlignment="1" applyProtection="1">
      <alignment/>
      <protection/>
    </xf>
    <xf numFmtId="0" fontId="0" fillId="8" borderId="50" xfId="0" applyFill="1" applyBorder="1" applyAlignment="1" applyProtection="1">
      <alignment/>
      <protection/>
    </xf>
    <xf numFmtId="0" fontId="0" fillId="0" borderId="51" xfId="0" applyBorder="1" applyAlignment="1" applyProtection="1">
      <alignment/>
      <protection/>
    </xf>
    <xf numFmtId="0" fontId="0" fillId="20" borderId="52" xfId="0" applyFill="1" applyBorder="1" applyAlignment="1" applyProtection="1">
      <alignment/>
      <protection/>
    </xf>
    <xf numFmtId="0" fontId="3" fillId="0" borderId="0" xfId="0" applyFont="1" applyBorder="1" applyAlignment="1" applyProtection="1">
      <alignment/>
      <protection/>
    </xf>
    <xf numFmtId="14" fontId="0" fillId="18" borderId="4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1"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27"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7" fillId="34" borderId="0" xfId="0" applyFont="1" applyFill="1" applyAlignment="1" applyProtection="1">
      <alignment horizontal="left" vertical="top"/>
      <protection/>
    </xf>
    <xf numFmtId="0" fontId="3" fillId="38" borderId="38" xfId="0" applyFont="1" applyFill="1" applyBorder="1" applyAlignment="1" applyProtection="1">
      <alignment horizontal="left" vertical="center"/>
      <protection/>
    </xf>
    <xf numFmtId="0" fontId="0" fillId="39" borderId="0" xfId="0" applyFill="1" applyAlignment="1" applyProtection="1">
      <alignment/>
      <protection/>
    </xf>
    <xf numFmtId="0" fontId="0" fillId="0" borderId="24" xfId="66" applyBorder="1" applyAlignment="1" applyProtection="1">
      <alignment horizontal="center" vertical="top"/>
      <protection/>
    </xf>
    <xf numFmtId="0" fontId="0" fillId="0" borderId="0" xfId="66" applyAlignment="1" applyProtection="1">
      <alignment wrapText="1"/>
      <protection/>
    </xf>
    <xf numFmtId="0" fontId="0" fillId="4" borderId="20" xfId="0" applyFont="1" applyFill="1" applyBorder="1" applyAlignment="1" applyProtection="1">
      <alignment/>
      <protection/>
    </xf>
    <xf numFmtId="0" fontId="0" fillId="0" borderId="27" xfId="66" applyBorder="1" applyAlignment="1" applyProtection="1">
      <alignment horizontal="center" vertical="top"/>
      <protection/>
    </xf>
    <xf numFmtId="0" fontId="0" fillId="0" borderId="17" xfId="66" applyBorder="1" applyProtection="1">
      <alignment/>
      <protection/>
    </xf>
    <xf numFmtId="0" fontId="86" fillId="38" borderId="0" xfId="0" applyFont="1" applyFill="1" applyAlignment="1">
      <alignment vertical="center"/>
    </xf>
    <xf numFmtId="0" fontId="49" fillId="34" borderId="0" xfId="0" applyFont="1" applyFill="1" applyBorder="1" applyAlignment="1" applyProtection="1">
      <alignment horizontal="left" vertical="top"/>
      <protection/>
    </xf>
    <xf numFmtId="0" fontId="49" fillId="34" borderId="0" xfId="0" applyFont="1" applyFill="1" applyAlignment="1" applyProtection="1">
      <alignment horizontal="left" vertical="top"/>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24" fillId="40" borderId="17" xfId="67" applyFont="1" applyFill="1" applyBorder="1" applyAlignment="1" applyProtection="1">
      <alignment wrapText="1"/>
      <protection/>
    </xf>
    <xf numFmtId="0" fontId="0" fillId="20" borderId="0" xfId="0" applyFont="1" applyFill="1" applyBorder="1" applyAlignment="1" applyProtection="1">
      <alignment horizontal="left" vertical="top" wrapText="1"/>
      <protection/>
    </xf>
    <xf numFmtId="0" fontId="87" fillId="0" borderId="53" xfId="0" applyFont="1" applyBorder="1" applyAlignment="1">
      <alignment vertical="top" wrapText="1"/>
    </xf>
    <xf numFmtId="0" fontId="8" fillId="41" borderId="54" xfId="0" applyFont="1" applyFill="1" applyBorder="1" applyAlignment="1">
      <alignment vertical="top" wrapText="1"/>
    </xf>
    <xf numFmtId="0" fontId="0" fillId="0" borderId="54" xfId="0" applyFont="1" applyBorder="1" applyAlignment="1">
      <alignment vertical="top" wrapText="1"/>
    </xf>
    <xf numFmtId="0" fontId="3" fillId="0" borderId="54" xfId="0" applyFont="1" applyBorder="1" applyAlignment="1">
      <alignment vertical="top" wrapText="1"/>
    </xf>
    <xf numFmtId="0" fontId="0" fillId="41" borderId="54" xfId="0" applyFont="1" applyFill="1" applyBorder="1" applyAlignment="1">
      <alignment vertical="top" wrapText="1"/>
    </xf>
    <xf numFmtId="0" fontId="8" fillId="0" borderId="54" xfId="0" applyFont="1" applyBorder="1" applyAlignment="1">
      <alignment vertical="top" wrapText="1"/>
    </xf>
    <xf numFmtId="0" fontId="35" fillId="41" borderId="54" xfId="0" applyFont="1" applyFill="1" applyBorder="1" applyAlignment="1">
      <alignment vertical="top" wrapText="1"/>
    </xf>
    <xf numFmtId="0" fontId="88" fillId="0" borderId="54" xfId="0" applyFont="1" applyBorder="1" applyAlignment="1">
      <alignment vertical="top" wrapText="1"/>
    </xf>
    <xf numFmtId="0" fontId="38" fillId="0" borderId="54" xfId="0" applyFont="1" applyBorder="1" applyAlignment="1">
      <alignment vertical="top" wrapText="1"/>
    </xf>
    <xf numFmtId="0" fontId="43" fillId="0" borderId="54" xfId="0" applyFont="1" applyBorder="1" applyAlignment="1">
      <alignment vertical="top" wrapText="1"/>
    </xf>
    <xf numFmtId="0" fontId="3" fillId="41" borderId="54" xfId="0" applyFont="1" applyFill="1" applyBorder="1" applyAlignment="1">
      <alignment vertical="top" wrapText="1"/>
    </xf>
    <xf numFmtId="0" fontId="89" fillId="41" borderId="54" xfId="0" applyFont="1" applyFill="1" applyBorder="1" applyAlignment="1">
      <alignment vertical="top" wrapText="1"/>
    </xf>
    <xf numFmtId="0" fontId="90" fillId="41" borderId="54" xfId="0" applyFont="1" applyFill="1" applyBorder="1" applyAlignment="1">
      <alignment vertical="top" wrapText="1"/>
    </xf>
    <xf numFmtId="0" fontId="38" fillId="42" borderId="54" xfId="0" applyFont="1" applyFill="1" applyBorder="1" applyAlignment="1">
      <alignment vertical="top" wrapText="1"/>
    </xf>
    <xf numFmtId="0" fontId="91" fillId="41" borderId="54" xfId="0" applyFont="1" applyFill="1" applyBorder="1" applyAlignment="1">
      <alignment vertical="top" wrapText="1"/>
    </xf>
    <xf numFmtId="0" fontId="6" fillId="41" borderId="54" xfId="0" applyFont="1" applyFill="1" applyBorder="1" applyAlignment="1">
      <alignment vertical="top" wrapText="1"/>
    </xf>
    <xf numFmtId="0" fontId="92" fillId="41" borderId="54" xfId="0" applyFont="1" applyFill="1" applyBorder="1" applyAlignment="1">
      <alignment vertical="top" wrapText="1"/>
    </xf>
    <xf numFmtId="0" fontId="93" fillId="41" borderId="54" xfId="0" applyFont="1" applyFill="1" applyBorder="1" applyAlignment="1">
      <alignment vertical="top" wrapText="1"/>
    </xf>
    <xf numFmtId="0" fontId="27" fillId="41" borderId="54" xfId="0" applyFont="1" applyFill="1" applyBorder="1" applyAlignment="1">
      <alignment vertical="top" wrapText="1"/>
    </xf>
    <xf numFmtId="0" fontId="6" fillId="0" borderId="54" xfId="0" applyFont="1" applyBorder="1" applyAlignment="1">
      <alignment vertical="top" wrapText="1"/>
    </xf>
    <xf numFmtId="0" fontId="94" fillId="41" borderId="54" xfId="0" applyFont="1" applyFill="1" applyBorder="1" applyAlignment="1">
      <alignment vertical="top" wrapText="1"/>
    </xf>
    <xf numFmtId="0" fontId="67" fillId="42" borderId="54" xfId="0" applyFont="1" applyFill="1" applyBorder="1" applyAlignment="1">
      <alignment vertical="top" wrapText="1"/>
    </xf>
    <xf numFmtId="0" fontId="91" fillId="0" borderId="54" xfId="0" applyFont="1" applyBorder="1" applyAlignment="1">
      <alignment vertical="top" wrapText="1"/>
    </xf>
    <xf numFmtId="0" fontId="95" fillId="41" borderId="54" xfId="0" applyFont="1" applyFill="1" applyBorder="1" applyAlignment="1">
      <alignment vertical="top" wrapText="1"/>
    </xf>
    <xf numFmtId="0" fontId="96" fillId="41" borderId="54" xfId="0" applyFont="1" applyFill="1" applyBorder="1" applyAlignment="1">
      <alignment vertical="top" wrapText="1"/>
    </xf>
    <xf numFmtId="0" fontId="5" fillId="0" borderId="54" xfId="0" applyFont="1" applyBorder="1" applyAlignment="1">
      <alignment vertical="top" wrapText="1"/>
    </xf>
    <xf numFmtId="0" fontId="52" fillId="41" borderId="54" xfId="0" applyFont="1" applyFill="1" applyBorder="1" applyAlignment="1">
      <alignment vertical="top" wrapText="1"/>
    </xf>
    <xf numFmtId="0" fontId="34" fillId="0" borderId="54" xfId="0" applyFont="1" applyBorder="1" applyAlignment="1">
      <alignment vertical="top" wrapText="1"/>
    </xf>
    <xf numFmtId="0" fontId="92" fillId="0" borderId="54" xfId="0" applyFont="1" applyBorder="1" applyAlignment="1">
      <alignment vertical="top" wrapText="1"/>
    </xf>
    <xf numFmtId="0" fontId="34" fillId="41" borderId="54" xfId="0" applyFont="1" applyFill="1" applyBorder="1" applyAlignment="1">
      <alignment vertical="top" wrapText="1"/>
    </xf>
    <xf numFmtId="0" fontId="5" fillId="41" borderId="54" xfId="0" applyFont="1" applyFill="1" applyBorder="1" applyAlignment="1">
      <alignment vertical="top" wrapText="1"/>
    </xf>
    <xf numFmtId="0" fontId="0" fillId="38" borderId="54" xfId="0" applyFont="1" applyFill="1" applyBorder="1" applyAlignment="1">
      <alignment vertical="top" wrapText="1"/>
    </xf>
    <xf numFmtId="0" fontId="0" fillId="43" borderId="54" xfId="0" applyFont="1" applyFill="1" applyBorder="1" applyAlignment="1">
      <alignment vertical="top" wrapText="1"/>
    </xf>
    <xf numFmtId="0" fontId="35" fillId="0" borderId="54" xfId="0" applyFont="1" applyBorder="1" applyAlignment="1">
      <alignment vertical="top" wrapText="1"/>
    </xf>
    <xf numFmtId="0" fontId="87" fillId="0" borderId="54" xfId="0" applyFont="1" applyBorder="1" applyAlignment="1">
      <alignment vertical="top" wrapText="1"/>
    </xf>
    <xf numFmtId="0" fontId="0" fillId="0" borderId="54" xfId="0" applyFont="1" applyBorder="1" applyAlignment="1">
      <alignment/>
    </xf>
    <xf numFmtId="0" fontId="63" fillId="38" borderId="0" xfId="0" applyFont="1" applyFill="1" applyAlignment="1">
      <alignment/>
    </xf>
    <xf numFmtId="0" fontId="0" fillId="38" borderId="0" xfId="0" applyFont="1" applyFill="1" applyAlignment="1">
      <alignment/>
    </xf>
    <xf numFmtId="0" fontId="0" fillId="41" borderId="0" xfId="0" applyFont="1" applyFill="1" applyAlignment="1">
      <alignment vertical="top" wrapText="1"/>
    </xf>
    <xf numFmtId="0" fontId="97" fillId="43" borderId="0" xfId="0" applyFont="1" applyFill="1" applyAlignment="1">
      <alignment wrapText="1"/>
    </xf>
    <xf numFmtId="0" fontId="91" fillId="41" borderId="0" xfId="0" applyFont="1" applyFill="1" applyAlignment="1">
      <alignment vertical="top" wrapText="1"/>
    </xf>
    <xf numFmtId="0" fontId="3" fillId="0" borderId="0" xfId="0" applyFont="1" applyAlignment="1">
      <alignment vertical="top" wrapText="1"/>
    </xf>
    <xf numFmtId="0" fontId="98" fillId="0" borderId="0" xfId="0" applyFont="1" applyAlignment="1">
      <alignment vertical="top" wrapText="1"/>
    </xf>
    <xf numFmtId="0" fontId="99" fillId="0" borderId="0" xfId="0" applyFont="1" applyAlignment="1">
      <alignment vertical="top" wrapText="1"/>
    </xf>
    <xf numFmtId="0" fontId="0" fillId="0" borderId="0" xfId="0" applyAlignment="1" applyProtection="1">
      <alignment vertical="center" wrapText="1"/>
      <protection/>
    </xf>
    <xf numFmtId="0" fontId="0" fillId="34" borderId="0" xfId="66" applyFill="1" applyAlignment="1" applyProtection="1">
      <alignment vertical="center"/>
      <protection/>
    </xf>
    <xf numFmtId="0" fontId="6" fillId="34" borderId="36" xfId="66" applyFont="1" applyFill="1" applyBorder="1" applyAlignment="1" applyProtection="1">
      <alignment horizontal="center" vertical="center" wrapText="1"/>
      <protection/>
    </xf>
    <xf numFmtId="0" fontId="6" fillId="34" borderId="36" xfId="66" applyFont="1" applyFill="1" applyBorder="1" applyAlignment="1" applyProtection="1">
      <alignment horizontal="left" vertical="center" wrapText="1"/>
      <protection/>
    </xf>
    <xf numFmtId="0" fontId="0" fillId="37" borderId="0" xfId="0" applyFill="1" applyAlignment="1" applyProtection="1">
      <alignment vertical="center"/>
      <protection/>
    </xf>
    <xf numFmtId="0" fontId="3" fillId="34" borderId="0" xfId="0" applyFont="1" applyFill="1" applyAlignment="1" applyProtection="1">
      <alignment vertical="center"/>
      <protection/>
    </xf>
    <xf numFmtId="0" fontId="2"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0" fillId="37" borderId="0" xfId="0" applyFont="1" applyFill="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5" fillId="0" borderId="0" xfId="0" applyFont="1" applyFill="1" applyBorder="1" applyAlignment="1" applyProtection="1">
      <alignment vertical="center" wrapText="1"/>
      <protection/>
    </xf>
    <xf numFmtId="0" fontId="3" fillId="0" borderId="0" xfId="0" applyFont="1" applyFill="1" applyAlignment="1" applyProtection="1">
      <alignment horizontal="left" vertical="center" wrapText="1"/>
      <protection/>
    </xf>
    <xf numFmtId="0" fontId="7" fillId="44" borderId="54" xfId="44" applyFill="1" applyBorder="1" applyAlignment="1" applyProtection="1">
      <alignment vertical="top" wrapText="1"/>
      <protection/>
    </xf>
    <xf numFmtId="0" fontId="0" fillId="0" borderId="28" xfId="0" applyBorder="1" applyAlignment="1" applyProtection="1">
      <alignment vertical="top" wrapText="1"/>
      <protection/>
    </xf>
    <xf numFmtId="0" fontId="0" fillId="0" borderId="33" xfId="0" applyBorder="1" applyAlignment="1" applyProtection="1">
      <alignment vertical="top" wrapText="1"/>
      <protection/>
    </xf>
    <xf numFmtId="0" fontId="0" fillId="0" borderId="36" xfId="0" applyBorder="1" applyAlignment="1" applyProtection="1">
      <alignment vertical="top" wrapText="1"/>
      <protection/>
    </xf>
    <xf numFmtId="0" fontId="0" fillId="0" borderId="55" xfId="0" applyBorder="1" applyAlignment="1" applyProtection="1">
      <alignment vertical="top" wrapText="1"/>
      <protection/>
    </xf>
    <xf numFmtId="0" fontId="0" fillId="0" borderId="34" xfId="0" applyBorder="1" applyAlignment="1" applyProtection="1">
      <alignment vertical="top" wrapText="1"/>
      <protection/>
    </xf>
    <xf numFmtId="0" fontId="0" fillId="0" borderId="35" xfId="0" applyBorder="1" applyAlignment="1" applyProtection="1">
      <alignment vertical="top" wrapText="1"/>
      <protection/>
    </xf>
    <xf numFmtId="0" fontId="7" fillId="0" borderId="0" xfId="44" applyFill="1" applyAlignment="1" applyProtection="1">
      <alignment vertical="top" wrapText="1"/>
      <protection/>
    </xf>
    <xf numFmtId="0" fontId="7" fillId="0" borderId="0" xfId="44" applyAlignment="1" applyProtection="1">
      <alignment vertical="top" wrapText="1"/>
      <protection/>
    </xf>
    <xf numFmtId="0" fontId="0" fillId="0" borderId="0" xfId="0" applyAlignment="1" applyProtection="1">
      <alignment vertical="top" wrapText="1"/>
      <protection/>
    </xf>
    <xf numFmtId="0" fontId="0" fillId="0" borderId="56"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6"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7"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34" borderId="0" xfId="0" applyFill="1" applyAlignment="1" applyProtection="1">
      <alignment vertical="top" wrapText="1"/>
      <protection/>
    </xf>
    <xf numFmtId="0" fontId="0" fillId="0" borderId="58"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0" fillId="20" borderId="23" xfId="0" applyFill="1" applyBorder="1" applyAlignment="1" applyProtection="1">
      <alignment horizontal="center" vertical="top" wrapText="1"/>
      <protection/>
    </xf>
    <xf numFmtId="0" fontId="0" fillId="20" borderId="22" xfId="0" applyFill="1" applyBorder="1" applyAlignment="1" applyProtection="1">
      <alignment horizontal="center" vertical="top" wrapText="1"/>
      <protection/>
    </xf>
    <xf numFmtId="0" fontId="0" fillId="20" borderId="21" xfId="0" applyFill="1" applyBorder="1" applyAlignment="1" applyProtection="1">
      <alignment horizontal="center" vertical="top" wrapText="1"/>
      <protection/>
    </xf>
    <xf numFmtId="0" fontId="0" fillId="20" borderId="20" xfId="0" applyFill="1" applyBorder="1" applyAlignment="1" applyProtection="1">
      <alignment horizontal="center" vertical="top" wrapText="1"/>
      <protection/>
    </xf>
    <xf numFmtId="0" fontId="0" fillId="20" borderId="0" xfId="0" applyFill="1" applyBorder="1" applyAlignment="1" applyProtection="1">
      <alignment horizontal="center" vertical="top" wrapText="1"/>
      <protection/>
    </xf>
    <xf numFmtId="0" fontId="0" fillId="20" borderId="19" xfId="0" applyFill="1" applyBorder="1" applyAlignment="1" applyProtection="1">
      <alignment horizontal="center" vertical="top" wrapText="1"/>
      <protection/>
    </xf>
    <xf numFmtId="0" fontId="0" fillId="20" borderId="18" xfId="0" applyFill="1" applyBorder="1" applyAlignment="1" applyProtection="1">
      <alignment horizontal="center" vertical="top" wrapText="1"/>
      <protection/>
    </xf>
    <xf numFmtId="0" fontId="0" fillId="20" borderId="17" xfId="0" applyFill="1" applyBorder="1" applyAlignment="1" applyProtection="1">
      <alignment horizontal="center" vertical="top" wrapText="1"/>
      <protection/>
    </xf>
    <xf numFmtId="0" fontId="0" fillId="20" borderId="16" xfId="0" applyFill="1" applyBorder="1" applyAlignment="1" applyProtection="1">
      <alignment horizontal="center" vertical="top" wrapText="1"/>
      <protection/>
    </xf>
    <xf numFmtId="0" fontId="3" fillId="34" borderId="0" xfId="0" applyFont="1" applyFill="1" applyAlignment="1" applyProtection="1">
      <alignment vertical="top" wrapText="1"/>
      <protection/>
    </xf>
    <xf numFmtId="0" fontId="49" fillId="34" borderId="0" xfId="0" applyFont="1" applyFill="1" applyAlignment="1" applyProtection="1">
      <alignment horizontal="justify" vertical="top" wrapText="1"/>
      <protection/>
    </xf>
    <xf numFmtId="0" fontId="49" fillId="34" borderId="0" xfId="0" applyFont="1" applyFill="1" applyBorder="1" applyAlignment="1" applyProtection="1">
      <alignment horizontal="justify" vertical="top" wrapText="1"/>
      <protection/>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35" fillId="34" borderId="0" xfId="0" applyFont="1" applyFill="1" applyAlignment="1" applyProtection="1">
      <alignment horizontal="left" vertical="top" wrapText="1" indent="2"/>
      <protection/>
    </xf>
    <xf numFmtId="0" fontId="7" fillId="34" borderId="0" xfId="44" applyFill="1" applyAlignment="1" applyProtection="1">
      <alignment horizontal="left" vertical="top" wrapText="1"/>
      <protection/>
    </xf>
    <xf numFmtId="0" fontId="33" fillId="34" borderId="0" xfId="44" applyFont="1" applyFill="1" applyAlignment="1" applyProtection="1">
      <alignment horizontal="left" vertical="top" wrapText="1"/>
      <protection/>
    </xf>
    <xf numFmtId="0" fontId="57" fillId="34" borderId="17" xfId="0" applyFont="1" applyFill="1" applyBorder="1" applyAlignment="1" applyProtection="1">
      <alignment vertical="top" wrapText="1"/>
      <protection/>
    </xf>
    <xf numFmtId="0" fontId="3" fillId="34" borderId="0" xfId="0" applyFont="1" applyFill="1" applyAlignment="1" applyProtection="1">
      <alignment horizontal="left" vertical="top" wrapText="1"/>
      <protection/>
    </xf>
    <xf numFmtId="0" fontId="7" fillId="34" borderId="0" xfId="44" applyFill="1" applyAlignment="1" applyProtection="1">
      <alignment/>
      <protection/>
    </xf>
    <xf numFmtId="0" fontId="49" fillId="34" borderId="0" xfId="0" applyFont="1" applyFill="1" applyAlignment="1" applyProtection="1">
      <alignment/>
      <protection/>
    </xf>
    <xf numFmtId="0" fontId="48" fillId="34" borderId="0" xfId="44" applyFont="1" applyFill="1" applyAlignment="1" applyProtection="1">
      <alignment/>
      <protection/>
    </xf>
    <xf numFmtId="0" fontId="7" fillId="34" borderId="0" xfId="44" applyFill="1" applyAlignment="1" applyProtection="1">
      <alignment vertical="top" wrapText="1"/>
      <protection/>
    </xf>
    <xf numFmtId="0" fontId="0" fillId="0" borderId="0" xfId="0" applyFill="1" applyAlignment="1" applyProtection="1">
      <alignment horizontal="left" vertical="top"/>
      <protection/>
    </xf>
    <xf numFmtId="0" fontId="0" fillId="0" borderId="0" xfId="0" applyFont="1" applyAlignment="1" applyProtection="1">
      <alignment horizontal="left" vertical="top" wrapText="1"/>
      <protection/>
    </xf>
    <xf numFmtId="0" fontId="61" fillId="36" borderId="0" xfId="0" applyNumberFormat="1" applyFont="1" applyFill="1" applyAlignment="1" applyProtection="1">
      <alignment horizontal="left" vertical="center" wrapText="1"/>
      <protection/>
    </xf>
    <xf numFmtId="0" fontId="62" fillId="36" borderId="0" xfId="0" applyFont="1" applyFill="1" applyAlignment="1" applyProtection="1">
      <alignment horizontal="left" vertical="center" wrapText="1"/>
      <protection/>
    </xf>
    <xf numFmtId="0" fontId="0" fillId="0" borderId="0" xfId="0" applyAlignment="1">
      <alignment vertical="center" wrapText="1"/>
    </xf>
    <xf numFmtId="0" fontId="0" fillId="45" borderId="24" xfId="0" applyFill="1" applyBorder="1" applyAlignment="1" applyProtection="1">
      <alignment vertical="top" wrapText="1"/>
      <protection/>
    </xf>
    <xf numFmtId="0" fontId="0" fillId="34" borderId="24" xfId="0" applyFont="1" applyFill="1" applyBorder="1" applyAlignment="1" applyProtection="1">
      <alignment vertical="top" wrapText="1"/>
      <protection/>
    </xf>
    <xf numFmtId="179" fontId="0" fillId="31" borderId="24" xfId="0" applyNumberFormat="1" applyFill="1" applyBorder="1" applyAlignment="1" applyProtection="1">
      <alignment vertical="top" wrapText="1"/>
      <protection locked="0"/>
    </xf>
    <xf numFmtId="0" fontId="0" fillId="34" borderId="24" xfId="0" applyFont="1" applyFill="1" applyBorder="1" applyAlignment="1" applyProtection="1">
      <alignment vertical="top" wrapText="1"/>
      <protection locked="0"/>
    </xf>
    <xf numFmtId="179" fontId="0" fillId="38" borderId="24" xfId="0" applyNumberFormat="1" applyFill="1" applyBorder="1" applyAlignment="1" applyProtection="1">
      <alignment vertical="top" wrapText="1"/>
      <protection/>
    </xf>
    <xf numFmtId="0" fontId="0" fillId="38" borderId="24" xfId="0" applyFont="1" applyFill="1" applyBorder="1" applyAlignment="1" applyProtection="1">
      <alignment vertical="top" wrapText="1"/>
      <protection/>
    </xf>
    <xf numFmtId="0" fontId="5" fillId="31" borderId="36" xfId="66" applyNumberFormat="1" applyFont="1" applyFill="1" applyBorder="1" applyAlignment="1" applyProtection="1">
      <alignment vertical="top" wrapText="1"/>
      <protection locked="0"/>
    </xf>
    <xf numFmtId="0" fontId="5" fillId="31" borderId="28" xfId="66" applyNumberFormat="1" applyFont="1" applyFill="1" applyBorder="1" applyAlignment="1" applyProtection="1">
      <alignment vertical="top" wrapText="1"/>
      <protection locked="0"/>
    </xf>
    <xf numFmtId="0" fontId="5" fillId="31" borderId="39" xfId="66" applyNumberFormat="1" applyFont="1" applyFill="1" applyBorder="1" applyAlignment="1" applyProtection="1">
      <alignment vertical="top" wrapText="1"/>
      <protection locked="0"/>
    </xf>
    <xf numFmtId="0" fontId="7" fillId="0" borderId="36" xfId="44" applyBorder="1" applyAlignment="1" applyProtection="1">
      <alignment horizontal="center"/>
      <protection/>
    </xf>
    <xf numFmtId="0" fontId="7" fillId="0" borderId="28" xfId="44" applyBorder="1" applyAlignment="1" applyProtection="1">
      <alignment horizontal="center"/>
      <protection/>
    </xf>
    <xf numFmtId="0" fontId="7" fillId="0" borderId="39" xfId="44" applyBorder="1" applyAlignment="1" applyProtection="1">
      <alignment horizontal="center"/>
      <protection/>
    </xf>
    <xf numFmtId="0" fontId="54" fillId="34" borderId="0" xfId="66" applyFont="1" applyFill="1" applyBorder="1" applyAlignment="1" applyProtection="1">
      <alignment horizontal="left" vertical="top" wrapText="1"/>
      <protection/>
    </xf>
    <xf numFmtId="0" fontId="0" fillId="34" borderId="0" xfId="66" applyFill="1" applyAlignment="1" applyProtection="1">
      <alignment horizontal="left" vertical="top" wrapText="1"/>
      <protection/>
    </xf>
    <xf numFmtId="0" fontId="6" fillId="34" borderId="36" xfId="66" applyFont="1" applyFill="1" applyBorder="1" applyAlignment="1" applyProtection="1">
      <alignment horizontal="left" vertical="center" wrapText="1"/>
      <protection/>
    </xf>
    <xf numFmtId="0" fontId="3" fillId="34" borderId="28" xfId="66" applyFont="1" applyFill="1" applyBorder="1" applyAlignment="1" applyProtection="1">
      <alignment horizontal="left" vertical="center" wrapText="1"/>
      <protection/>
    </xf>
    <xf numFmtId="0" fontId="0" fillId="34" borderId="28" xfId="66" applyFont="1" applyFill="1" applyBorder="1" applyAlignment="1" applyProtection="1">
      <alignment horizontal="left" vertical="center" wrapText="1"/>
      <protection/>
    </xf>
    <xf numFmtId="0" fontId="0" fillId="34" borderId="39" xfId="66" applyFont="1" applyFill="1" applyBorder="1" applyAlignment="1" applyProtection="1">
      <alignment horizontal="left" vertical="center" wrapText="1"/>
      <protection/>
    </xf>
    <xf numFmtId="0" fontId="8" fillId="34" borderId="0" xfId="66" applyFont="1" applyFill="1" applyAlignment="1" applyProtection="1">
      <alignment horizontal="left" vertical="center" wrapText="1"/>
      <protection/>
    </xf>
    <xf numFmtId="0" fontId="2" fillId="35" borderId="0" xfId="66" applyFont="1" applyFill="1" applyBorder="1" applyAlignment="1" applyProtection="1">
      <alignment horizontal="left"/>
      <protection/>
    </xf>
    <xf numFmtId="0" fontId="9" fillId="34" borderId="0" xfId="66" applyFont="1" applyFill="1" applyAlignment="1" applyProtection="1">
      <alignment horizontal="left" vertical="top" wrapText="1"/>
      <protection/>
    </xf>
    <xf numFmtId="0" fontId="0" fillId="34" borderId="0" xfId="66" applyFont="1" applyFill="1" applyAlignment="1" applyProtection="1">
      <alignment horizontal="left" vertical="top" wrapText="1"/>
      <protection/>
    </xf>
    <xf numFmtId="0" fontId="5" fillId="31" borderId="36" xfId="0" applyNumberFormat="1" applyFont="1" applyFill="1" applyBorder="1" applyAlignment="1" applyProtection="1">
      <alignment horizontal="left" vertical="top"/>
      <protection locked="0"/>
    </xf>
    <xf numFmtId="0" fontId="5" fillId="31" borderId="28" xfId="0" applyNumberFormat="1" applyFont="1" applyFill="1" applyBorder="1" applyAlignment="1" applyProtection="1">
      <alignment horizontal="left" vertical="top"/>
      <protection locked="0"/>
    </xf>
    <xf numFmtId="0" fontId="5" fillId="31" borderId="39" xfId="0" applyNumberFormat="1" applyFont="1" applyFill="1" applyBorder="1" applyAlignment="1" applyProtection="1">
      <alignment horizontal="left" vertical="top"/>
      <protection locked="0"/>
    </xf>
    <xf numFmtId="0" fontId="9" fillId="34" borderId="0" xfId="0" applyFont="1" applyFill="1" applyAlignment="1" applyProtection="1">
      <alignment horizontal="left" vertical="top" wrapText="1"/>
      <protection/>
    </xf>
    <xf numFmtId="0" fontId="9" fillId="34" borderId="19" xfId="0" applyFont="1" applyFill="1" applyBorder="1" applyAlignment="1" applyProtection="1">
      <alignment horizontal="left" vertical="top" wrapText="1"/>
      <protection/>
    </xf>
    <xf numFmtId="0" fontId="0" fillId="31" borderId="18" xfId="0" applyNumberFormat="1" applyFont="1" applyFill="1" applyBorder="1" applyAlignment="1" applyProtection="1">
      <alignment vertical="top" wrapText="1"/>
      <protection locked="0"/>
    </xf>
    <xf numFmtId="0" fontId="0" fillId="31"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1" borderId="20" xfId="0" applyNumberFormat="1" applyFont="1" applyFill="1" applyBorder="1" applyAlignment="1" applyProtection="1">
      <alignment vertical="top" wrapText="1"/>
      <protection locked="0"/>
    </xf>
    <xf numFmtId="0" fontId="0" fillId="31"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1" borderId="23" xfId="0" applyNumberFormat="1" applyFont="1" applyFill="1" applyBorder="1" applyAlignment="1" applyProtection="1">
      <alignment vertical="top" wrapText="1"/>
      <protection locked="0"/>
    </xf>
    <xf numFmtId="0" fontId="0" fillId="31"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7" fillId="0" borderId="0" xfId="44" applyAlignment="1" applyProtection="1">
      <alignment horizontal="left"/>
      <protection/>
    </xf>
    <xf numFmtId="0" fontId="4" fillId="34" borderId="0" xfId="0" applyFont="1" applyFill="1" applyAlignment="1" applyProtection="1">
      <alignment horizontal="left" vertical="top" wrapText="1"/>
      <protection/>
    </xf>
    <xf numFmtId="0" fontId="48" fillId="0" borderId="0" xfId="44" applyFont="1" applyFill="1" applyAlignment="1" applyProtection="1">
      <alignment vertical="top"/>
      <protection/>
    </xf>
    <xf numFmtId="0" fontId="48" fillId="0" borderId="0" xfId="44" applyFont="1" applyAlignment="1" applyProtection="1">
      <alignment vertical="top"/>
      <protection/>
    </xf>
    <xf numFmtId="0" fontId="5" fillId="31" borderId="36" xfId="0" applyNumberFormat="1" applyFont="1" applyFill="1" applyBorder="1" applyAlignment="1" applyProtection="1">
      <alignment horizontal="left" vertical="top" wrapText="1"/>
      <protection locked="0"/>
    </xf>
    <xf numFmtId="0" fontId="5" fillId="31" borderId="28" xfId="0" applyNumberFormat="1" applyFont="1" applyFill="1" applyBorder="1" applyAlignment="1" applyProtection="1">
      <alignment horizontal="left" vertical="top" wrapText="1"/>
      <protection locked="0"/>
    </xf>
    <xf numFmtId="0" fontId="5" fillId="31" borderId="39" xfId="0" applyNumberFormat="1" applyFont="1" applyFill="1" applyBorder="1" applyAlignment="1" applyProtection="1">
      <alignment horizontal="left" vertical="top" wrapText="1"/>
      <protection locked="0"/>
    </xf>
    <xf numFmtId="0" fontId="5" fillId="31" borderId="36"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1" borderId="36" xfId="0" applyNumberFormat="1" applyFont="1" applyFill="1" applyBorder="1" applyAlignment="1" applyProtection="1" quotePrefix="1">
      <alignment horizontal="left" vertical="top" wrapText="1"/>
      <protection locked="0"/>
    </xf>
    <xf numFmtId="0" fontId="58" fillId="31" borderId="36" xfId="0" applyFont="1" applyFill="1" applyBorder="1" applyAlignment="1" applyProtection="1">
      <alignment horizontal="left" vertical="top" wrapText="1"/>
      <protection locked="0"/>
    </xf>
    <xf numFmtId="0" fontId="0" fillId="31" borderId="28" xfId="0"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5" fillId="31" borderId="36" xfId="0" applyNumberFormat="1" applyFont="1" applyFill="1" applyBorder="1" applyAlignment="1" applyProtection="1">
      <alignment horizontal="left" vertical="center"/>
      <protection locked="0"/>
    </xf>
    <xf numFmtId="0" fontId="5" fillId="31" borderId="28" xfId="0" applyNumberFormat="1" applyFont="1" applyFill="1" applyBorder="1" applyAlignment="1" applyProtection="1">
      <alignment horizontal="left" vertical="center"/>
      <protection locked="0"/>
    </xf>
    <xf numFmtId="0" fontId="5" fillId="31" borderId="39"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56" fillId="34" borderId="0" xfId="0" applyFont="1" applyFill="1" applyAlignment="1" applyProtection="1">
      <alignment wrapText="1"/>
      <protection/>
    </xf>
    <xf numFmtId="0" fontId="49" fillId="34" borderId="0" xfId="0" applyFont="1" applyFill="1" applyAlignment="1" applyProtection="1">
      <alignment wrapText="1"/>
      <protection/>
    </xf>
    <xf numFmtId="0" fontId="0" fillId="0" borderId="0" xfId="0" applyAlignment="1" applyProtection="1">
      <alignment horizontal="left" vertical="top" wrapText="1"/>
      <protection/>
    </xf>
    <xf numFmtId="0" fontId="40" fillId="34" borderId="0" xfId="0" applyFont="1" applyFill="1" applyAlignment="1" applyProtection="1">
      <alignment horizontal="left" vertical="top" wrapText="1"/>
      <protection/>
    </xf>
    <xf numFmtId="0" fontId="0" fillId="0" borderId="28" xfId="0" applyBorder="1" applyAlignment="1" applyProtection="1">
      <alignment/>
      <protection locked="0"/>
    </xf>
    <xf numFmtId="0" fontId="0" fillId="0" borderId="39" xfId="0" applyBorder="1" applyAlignment="1" applyProtection="1">
      <alignment/>
      <protection locked="0"/>
    </xf>
    <xf numFmtId="0" fontId="0" fillId="0" borderId="0" xfId="0" applyAlignment="1" applyProtection="1">
      <alignment wrapText="1"/>
      <protection/>
    </xf>
    <xf numFmtId="0" fontId="3" fillId="34" borderId="0" xfId="0" applyFont="1" applyFill="1" applyAlignment="1" applyProtection="1">
      <alignment vertical="top"/>
      <protection/>
    </xf>
    <xf numFmtId="0" fontId="7" fillId="0" borderId="0" xfId="44" applyFill="1" applyAlignment="1" applyProtection="1">
      <alignment vertical="top"/>
      <protection/>
    </xf>
    <xf numFmtId="0" fontId="7" fillId="0" borderId="0" xfId="44" applyAlignment="1" applyProtection="1">
      <alignment vertical="top"/>
      <protection/>
    </xf>
    <xf numFmtId="0" fontId="48" fillId="0" borderId="0" xfId="44" applyFont="1" applyAlignment="1" applyProtection="1">
      <alignment vertical="center" wrapText="1"/>
      <protection/>
    </xf>
    <xf numFmtId="0" fontId="48" fillId="0" borderId="0" xfId="44" applyFont="1" applyAlignment="1" applyProtection="1">
      <alignment wrapText="1"/>
      <protection/>
    </xf>
    <xf numFmtId="179" fontId="6" fillId="31" borderId="36" xfId="0" applyNumberFormat="1" applyFont="1" applyFill="1" applyBorder="1" applyAlignment="1" applyProtection="1">
      <alignment vertical="top"/>
      <protection locked="0"/>
    </xf>
    <xf numFmtId="179" fontId="6" fillId="31" borderId="39" xfId="0" applyNumberFormat="1" applyFont="1" applyFill="1" applyBorder="1" applyAlignment="1" applyProtection="1">
      <alignment vertical="top"/>
      <protection locked="0"/>
    </xf>
    <xf numFmtId="0" fontId="52" fillId="0" borderId="17" xfId="0" applyFont="1" applyFill="1" applyBorder="1" applyAlignment="1" applyProtection="1">
      <alignment horizontal="left" vertical="top" wrapText="1"/>
      <protection/>
    </xf>
    <xf numFmtId="0" fontId="0" fillId="0" borderId="17" xfId="0" applyFont="1" applyBorder="1" applyAlignment="1" applyProtection="1">
      <alignment vertical="top" wrapText="1"/>
      <protection/>
    </xf>
    <xf numFmtId="0" fontId="3" fillId="0" borderId="0" xfId="0" applyFont="1" applyFill="1" applyBorder="1" applyAlignment="1" applyProtection="1">
      <alignment horizontal="left" wrapText="1"/>
      <protection/>
    </xf>
    <xf numFmtId="0" fontId="0" fillId="0" borderId="0" xfId="0" applyFont="1" applyAlignment="1" applyProtection="1">
      <alignment wrapText="1"/>
      <protection/>
    </xf>
    <xf numFmtId="0" fontId="49" fillId="0" borderId="0" xfId="44" applyFont="1" applyAlignment="1" applyProtection="1">
      <alignment vertical="top" wrapText="1"/>
      <protection/>
    </xf>
    <xf numFmtId="0" fontId="5" fillId="31" borderId="24" xfId="0"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31" borderId="36" xfId="0" applyFont="1" applyFill="1" applyBorder="1" applyAlignment="1" applyProtection="1">
      <alignment vertical="top" wrapText="1"/>
      <protection locked="0"/>
    </xf>
    <xf numFmtId="0" fontId="0" fillId="31" borderId="28" xfId="0" applyFont="1" applyFill="1" applyBorder="1" applyAlignment="1" applyProtection="1">
      <alignment wrapText="1"/>
      <protection locked="0"/>
    </xf>
    <xf numFmtId="0" fontId="0" fillId="31" borderId="39" xfId="0" applyFont="1" applyFill="1" applyBorder="1" applyAlignment="1" applyProtection="1">
      <alignment wrapText="1"/>
      <protection locked="0"/>
    </xf>
    <xf numFmtId="0" fontId="4" fillId="0" borderId="0" xfId="0" applyFont="1" applyFill="1" applyAlignment="1" applyProtection="1">
      <alignment horizontal="left" vertical="top" wrapText="1"/>
      <protection/>
    </xf>
    <xf numFmtId="0" fontId="0" fillId="0" borderId="0" xfId="0" applyFont="1" applyAlignment="1" applyProtection="1">
      <alignment vertical="top" wrapText="1"/>
      <protection/>
    </xf>
    <xf numFmtId="0" fontId="5" fillId="0" borderId="36" xfId="0" applyFont="1" applyFill="1" applyBorder="1" applyAlignment="1" applyProtection="1">
      <alignment vertical="top" wrapText="1"/>
      <protection/>
    </xf>
    <xf numFmtId="0" fontId="5" fillId="0" borderId="39" xfId="0" applyFont="1" applyFill="1" applyBorder="1" applyAlignment="1" applyProtection="1">
      <alignment vertical="top" wrapText="1"/>
      <protection/>
    </xf>
    <xf numFmtId="0" fontId="0" fillId="30" borderId="36" xfId="0" applyFill="1" applyBorder="1" applyAlignment="1" applyProtection="1">
      <alignment horizontal="center" vertical="top" wrapText="1"/>
      <protection locked="0"/>
    </xf>
    <xf numFmtId="0" fontId="0" fillId="30" borderId="39" xfId="0" applyFill="1" applyBorder="1" applyAlignment="1" applyProtection="1">
      <alignment horizontal="center" vertical="top" wrapText="1"/>
      <protection locked="0"/>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6" fillId="0" borderId="36"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5" fillId="31" borderId="24" xfId="0" applyFont="1" applyFill="1" applyBorder="1" applyAlignment="1" applyProtection="1">
      <alignment horizontal="center" vertical="center"/>
      <protection locked="0"/>
    </xf>
    <xf numFmtId="0" fontId="5" fillId="31" borderId="36" xfId="0" applyFont="1" applyFill="1" applyBorder="1" applyAlignment="1" applyProtection="1">
      <alignment horizontal="center" vertical="center"/>
      <protection locked="0"/>
    </xf>
    <xf numFmtId="0" fontId="5" fillId="31" borderId="39" xfId="0" applyFont="1" applyFill="1" applyBorder="1" applyAlignment="1" applyProtection="1">
      <alignment horizontal="center" vertical="center"/>
      <protection locked="0"/>
    </xf>
    <xf numFmtId="49" fontId="5" fillId="31" borderId="24" xfId="0" applyNumberFormat="1" applyFont="1" applyFill="1" applyBorder="1" applyAlignment="1" applyProtection="1">
      <alignment horizontal="center" vertical="center"/>
      <protection locked="0"/>
    </xf>
    <xf numFmtId="0" fontId="6" fillId="0" borderId="24" xfId="0" applyFont="1" applyBorder="1" applyAlignment="1" applyProtection="1">
      <alignment horizontal="center" vertical="center" wrapText="1"/>
      <protection/>
    </xf>
    <xf numFmtId="0" fontId="38" fillId="38" borderId="36" xfId="0" applyFont="1" applyFill="1" applyBorder="1" applyAlignment="1" applyProtection="1">
      <alignment horizontal="left" vertical="top"/>
      <protection/>
    </xf>
    <xf numFmtId="0" fontId="38" fillId="38" borderId="28" xfId="0" applyFont="1" applyFill="1" applyBorder="1" applyAlignment="1" applyProtection="1">
      <alignment horizontal="left" vertical="top"/>
      <protection/>
    </xf>
    <xf numFmtId="0" fontId="0" fillId="38" borderId="28" xfId="0" applyFill="1" applyBorder="1" applyAlignment="1" applyProtection="1">
      <alignment horizontal="left" vertical="top"/>
      <protection/>
    </xf>
    <xf numFmtId="0" fontId="0" fillId="38" borderId="28" xfId="0" applyFill="1" applyBorder="1" applyAlignment="1" applyProtection="1">
      <alignment vertical="top"/>
      <protection/>
    </xf>
    <xf numFmtId="0" fontId="0" fillId="38" borderId="39" xfId="0" applyFill="1" applyBorder="1" applyAlignment="1" applyProtection="1">
      <alignment vertical="top"/>
      <protection/>
    </xf>
    <xf numFmtId="0" fontId="48" fillId="0" borderId="0" xfId="44" applyFont="1" applyFill="1" applyBorder="1" applyAlignment="1" applyProtection="1">
      <alignment horizontal="left" vertical="top"/>
      <protection/>
    </xf>
    <xf numFmtId="0" fontId="4" fillId="0" borderId="0" xfId="0" applyFont="1" applyFill="1" applyAlignment="1" applyProtection="1">
      <alignment horizontal="left" vertical="top" wrapText="1"/>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9" fillId="34" borderId="22" xfId="0" applyFont="1" applyFill="1" applyBorder="1" applyAlignment="1" applyProtection="1">
      <alignment horizontal="left" vertical="top" wrapText="1"/>
      <protection/>
    </xf>
    <xf numFmtId="0" fontId="49" fillId="34" borderId="22" xfId="0" applyFont="1" applyFill="1" applyBorder="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14" fontId="5" fillId="31" borderId="36" xfId="0" applyNumberFormat="1" applyFont="1" applyFill="1" applyBorder="1" applyAlignment="1" applyProtection="1">
      <alignment vertical="top"/>
      <protection locked="0"/>
    </xf>
    <xf numFmtId="0" fontId="0" fillId="0" borderId="39" xfId="0" applyBorder="1" applyAlignment="1" applyProtection="1">
      <alignment/>
      <protection locked="0"/>
    </xf>
    <xf numFmtId="0" fontId="8" fillId="34" borderId="0" xfId="0" applyFont="1" applyFill="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5" fillId="38" borderId="36" xfId="0" applyFont="1" applyFill="1" applyBorder="1" applyAlignment="1" applyProtection="1">
      <alignment horizontal="center" vertical="center"/>
      <protection/>
    </xf>
    <xf numFmtId="0" fontId="5" fillId="38" borderId="39" xfId="0" applyFont="1" applyFill="1" applyBorder="1" applyAlignment="1" applyProtection="1">
      <alignment horizontal="center" vertical="center"/>
      <protection/>
    </xf>
    <xf numFmtId="0" fontId="5" fillId="31" borderId="28" xfId="0" applyFont="1" applyFill="1" applyBorder="1" applyAlignment="1" applyProtection="1">
      <alignment horizontal="center" vertical="center"/>
      <protection locked="0"/>
    </xf>
    <xf numFmtId="0" fontId="5" fillId="31" borderId="36" xfId="0" applyFont="1" applyFill="1" applyBorder="1" applyAlignment="1" applyProtection="1">
      <alignment horizontal="left" vertical="top" wrapText="1"/>
      <protection locked="0"/>
    </xf>
    <xf numFmtId="0" fontId="5" fillId="31" borderId="28" xfId="0" applyFont="1" applyFill="1" applyBorder="1" applyAlignment="1" applyProtection="1">
      <alignment horizontal="left" vertical="top" wrapText="1"/>
      <protection locked="0"/>
    </xf>
    <xf numFmtId="0" fontId="5" fillId="31" borderId="39" xfId="0" applyFont="1" applyFill="1"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center" wrapText="1"/>
      <protection/>
    </xf>
    <xf numFmtId="0" fontId="0" fillId="0" borderId="28" xfId="0" applyBorder="1" applyAlignment="1" applyProtection="1">
      <alignment horizontal="left" vertical="top" wrapText="1"/>
      <protection locked="0"/>
    </xf>
    <xf numFmtId="0" fontId="34" fillId="0" borderId="24" xfId="0" applyFont="1" applyFill="1" applyBorder="1" applyAlignment="1" applyProtection="1">
      <alignment vertical="top" wrapText="1"/>
      <protection/>
    </xf>
    <xf numFmtId="0" fontId="5" fillId="0" borderId="24" xfId="0" applyFont="1" applyFill="1" applyBorder="1" applyAlignment="1" applyProtection="1">
      <alignment vertical="top" wrapText="1"/>
      <protection/>
    </xf>
    <xf numFmtId="0" fontId="3" fillId="0" borderId="0" xfId="0" applyFont="1" applyFill="1" applyBorder="1" applyAlignment="1" applyProtection="1">
      <alignment horizontal="left" vertical="center"/>
      <protection/>
    </xf>
    <xf numFmtId="0" fontId="5" fillId="31" borderId="28" xfId="0" applyFont="1" applyFill="1" applyBorder="1" applyAlignment="1" applyProtection="1">
      <alignment vertical="top" wrapText="1"/>
      <protection locked="0"/>
    </xf>
    <xf numFmtId="0" fontId="5" fillId="31" borderId="39" xfId="0" applyFont="1" applyFill="1" applyBorder="1" applyAlignment="1" applyProtection="1">
      <alignment vertical="top" wrapText="1"/>
      <protection locked="0"/>
    </xf>
    <xf numFmtId="0" fontId="0" fillId="0" borderId="0" xfId="0" applyNumberFormat="1" applyFont="1" applyFill="1" applyBorder="1" applyAlignment="1" applyProtection="1">
      <alignment horizontal="left" vertical="center" wrapText="1"/>
      <protection/>
    </xf>
    <xf numFmtId="0" fontId="5" fillId="31" borderId="24" xfId="0" applyFont="1" applyFill="1" applyBorder="1" applyAlignment="1" applyProtection="1">
      <alignment vertical="top" wrapText="1"/>
      <protection locked="0"/>
    </xf>
    <xf numFmtId="0" fontId="4" fillId="34" borderId="17"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 fillId="31" borderId="36" xfId="0" applyFont="1" applyFill="1" applyBorder="1" applyAlignment="1" applyProtection="1">
      <alignment horizontal="left" vertical="center" wrapText="1"/>
      <protection locked="0"/>
    </xf>
    <xf numFmtId="0" fontId="5" fillId="31" borderId="28" xfId="0" applyFont="1" applyFill="1" applyBorder="1" applyAlignment="1" applyProtection="1">
      <alignment horizontal="left" vertical="center" wrapText="1"/>
      <protection locked="0"/>
    </xf>
    <xf numFmtId="0" fontId="5" fillId="31" borderId="39" xfId="0" applyFont="1" applyFill="1" applyBorder="1" applyAlignment="1" applyProtection="1">
      <alignment horizontal="left" vertical="center" wrapText="1"/>
      <protection locked="0"/>
    </xf>
    <xf numFmtId="0" fontId="5" fillId="31" borderId="36" xfId="0" applyNumberFormat="1" applyFont="1" applyFill="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2" fontId="6" fillId="0" borderId="36" xfId="0" applyNumberFormat="1" applyFont="1" applyFill="1" applyBorder="1" applyAlignment="1" applyProtection="1">
      <alignment horizontal="center" vertical="center"/>
      <protection/>
    </xf>
    <xf numFmtId="2" fontId="6" fillId="0" borderId="39" xfId="0" applyNumberFormat="1" applyFont="1" applyFill="1" applyBorder="1" applyAlignment="1" applyProtection="1">
      <alignment horizontal="center" vertical="center"/>
      <protection/>
    </xf>
    <xf numFmtId="0" fontId="5" fillId="31" borderId="39" xfId="0" applyNumberFormat="1"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0" fillId="0" borderId="39" xfId="0" applyFont="1" applyBorder="1" applyAlignment="1" applyProtection="1">
      <alignment horizontal="center" vertical="center" wrapText="1"/>
      <protection locked="0"/>
    </xf>
    <xf numFmtId="0" fontId="5" fillId="31" borderId="36" xfId="0" applyFont="1" applyFill="1" applyBorder="1" applyAlignment="1" applyProtection="1">
      <alignment horizontal="left" vertical="center" wrapText="1"/>
      <protection locked="0"/>
    </xf>
    <xf numFmtId="0" fontId="5" fillId="31" borderId="39" xfId="0" applyFont="1" applyFill="1" applyBorder="1" applyAlignment="1" applyProtection="1">
      <alignment horizontal="left" vertical="center" wrapText="1"/>
      <protection locked="0"/>
    </xf>
    <xf numFmtId="0" fontId="5" fillId="31" borderId="36" xfId="0" applyFont="1" applyFill="1" applyBorder="1" applyAlignment="1" applyProtection="1">
      <alignment horizontal="center" vertical="center"/>
      <protection locked="0"/>
    </xf>
    <xf numFmtId="0" fontId="5" fillId="31" borderId="39" xfId="0" applyFont="1" applyFill="1" applyBorder="1" applyAlignment="1" applyProtection="1">
      <alignment horizontal="center" vertical="center"/>
      <protection locked="0"/>
    </xf>
    <xf numFmtId="0" fontId="5" fillId="31" borderId="36" xfId="0" applyFont="1" applyFill="1" applyBorder="1" applyAlignment="1" applyProtection="1">
      <alignment horizontal="center" vertical="center" wrapText="1"/>
      <protection locked="0"/>
    </xf>
    <xf numFmtId="0" fontId="5" fillId="31" borderId="39"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textRotation="90"/>
      <protection/>
    </xf>
    <xf numFmtId="0" fontId="6" fillId="0" borderId="25" xfId="0" applyFont="1" applyFill="1" applyBorder="1" applyAlignment="1" applyProtection="1">
      <alignment horizontal="center" vertical="center" textRotation="90"/>
      <protection/>
    </xf>
    <xf numFmtId="0" fontId="5" fillId="31" borderId="57" xfId="0" applyFont="1" applyFill="1" applyBorder="1" applyAlignment="1" applyProtection="1">
      <alignment horizontal="center" vertical="center"/>
      <protection locked="0"/>
    </xf>
    <xf numFmtId="0" fontId="5" fillId="31" borderId="59" xfId="0" applyFont="1" applyFill="1" applyBorder="1" applyAlignment="1" applyProtection="1">
      <alignment horizontal="center" vertical="center"/>
      <protection locked="0"/>
    </xf>
    <xf numFmtId="0" fontId="5" fillId="31" borderId="55" xfId="0" applyFont="1" applyFill="1" applyBorder="1" applyAlignment="1" applyProtection="1">
      <alignment horizontal="center" vertical="center"/>
      <protection locked="0"/>
    </xf>
    <xf numFmtId="0" fontId="5" fillId="31" borderId="60"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textRotation="90"/>
      <protection/>
    </xf>
    <xf numFmtId="0" fontId="6" fillId="0" borderId="41" xfId="0" applyFont="1" applyFill="1" applyBorder="1" applyAlignment="1" applyProtection="1">
      <alignment horizontal="center" vertical="center" textRotation="90"/>
      <protection/>
    </xf>
    <xf numFmtId="0" fontId="6" fillId="0" borderId="62" xfId="0" applyFont="1" applyFill="1" applyBorder="1" applyAlignment="1" applyProtection="1">
      <alignment horizontal="center" vertical="center" textRotation="90"/>
      <protection/>
    </xf>
    <xf numFmtId="0" fontId="6" fillId="0" borderId="26" xfId="0" applyFont="1" applyFill="1" applyBorder="1" applyAlignment="1" applyProtection="1">
      <alignment horizontal="center" vertical="center" textRotation="90"/>
      <protection/>
    </xf>
    <xf numFmtId="0" fontId="6" fillId="0" borderId="28" xfId="0" applyFont="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9" fillId="0" borderId="17" xfId="0" applyFont="1" applyBorder="1" applyAlignment="1" applyProtection="1">
      <alignment horizontal="left" vertical="top" wrapText="1"/>
      <protection/>
    </xf>
    <xf numFmtId="0" fontId="0" fillId="31" borderId="39" xfId="0" applyFill="1" applyBorder="1" applyAlignment="1" applyProtection="1">
      <alignment horizontal="left" vertical="top" wrapText="1"/>
      <protection locked="0"/>
    </xf>
    <xf numFmtId="0" fontId="5" fillId="31" borderId="36" xfId="0" applyFont="1" applyFill="1" applyBorder="1" applyAlignment="1" applyProtection="1">
      <alignment horizontal="center" vertical="top" wrapText="1"/>
      <protection locked="0"/>
    </xf>
    <xf numFmtId="0" fontId="5" fillId="31" borderId="39" xfId="0" applyFont="1" applyFill="1" applyBorder="1" applyAlignment="1" applyProtection="1">
      <alignment horizontal="center" vertical="top" wrapText="1"/>
      <protection locked="0"/>
    </xf>
    <xf numFmtId="0" fontId="34" fillId="0" borderId="36" xfId="0" applyFont="1" applyFill="1" applyBorder="1" applyAlignment="1" applyProtection="1">
      <alignment vertical="top" wrapText="1"/>
      <protection/>
    </xf>
    <xf numFmtId="0" fontId="34" fillId="0" borderId="39" xfId="0" applyFont="1" applyFill="1" applyBorder="1" applyAlignment="1" applyProtection="1">
      <alignment vertical="top" wrapText="1"/>
      <protection/>
    </xf>
    <xf numFmtId="0" fontId="5" fillId="31" borderId="28" xfId="0" applyFont="1" applyFill="1" applyBorder="1" applyAlignment="1" applyProtection="1">
      <alignment horizontal="left" vertical="center" wrapText="1"/>
      <protection locked="0"/>
    </xf>
    <xf numFmtId="0" fontId="9" fillId="0" borderId="17" xfId="0" applyFont="1" applyBorder="1" applyAlignment="1" applyProtection="1">
      <alignment horizontal="left" vertical="top" wrapText="1"/>
      <protection/>
    </xf>
    <xf numFmtId="179" fontId="5" fillId="31" borderId="36" xfId="0" applyNumberFormat="1" applyFont="1" applyFill="1" applyBorder="1" applyAlignment="1" applyProtection="1">
      <alignment horizontal="right" vertical="center" indent="1"/>
      <protection locked="0"/>
    </xf>
    <xf numFmtId="179" fontId="5" fillId="31" borderId="39" xfId="0" applyNumberFormat="1" applyFont="1" applyFill="1" applyBorder="1" applyAlignment="1" applyProtection="1">
      <alignment horizontal="right" vertical="center" indent="1"/>
      <protection locked="0"/>
    </xf>
    <xf numFmtId="179" fontId="5" fillId="31" borderId="55" xfId="0" applyNumberFormat="1" applyFont="1" applyFill="1" applyBorder="1" applyAlignment="1" applyProtection="1">
      <alignment horizontal="right" vertical="center" indent="1"/>
      <protection locked="0"/>
    </xf>
    <xf numFmtId="179" fontId="5" fillId="31" borderId="60" xfId="0" applyNumberFormat="1" applyFont="1" applyFill="1" applyBorder="1" applyAlignment="1" applyProtection="1">
      <alignment horizontal="right" vertical="center" indent="1"/>
      <protection locked="0"/>
    </xf>
    <xf numFmtId="0" fontId="6" fillId="0" borderId="55" xfId="0" applyFont="1" applyBorder="1" applyAlignment="1" applyProtection="1">
      <alignment horizontal="center" vertical="center" wrapText="1"/>
      <protection/>
    </xf>
    <xf numFmtId="0" fontId="6" fillId="0" borderId="60" xfId="0" applyFont="1" applyBorder="1" applyAlignment="1" applyProtection="1">
      <alignment horizontal="center" vertical="center" wrapText="1"/>
      <protection/>
    </xf>
    <xf numFmtId="0" fontId="5" fillId="31" borderId="24" xfId="0" applyFont="1" applyFill="1" applyBorder="1" applyAlignment="1" applyProtection="1">
      <alignment horizontal="center" vertical="top" wrapText="1"/>
      <protection locked="0"/>
    </xf>
    <xf numFmtId="0" fontId="6" fillId="34" borderId="36" xfId="0" applyFont="1" applyFill="1" applyBorder="1" applyAlignment="1" applyProtection="1">
      <alignment horizontal="center" vertical="top" wrapText="1"/>
      <protection/>
    </xf>
    <xf numFmtId="0" fontId="6" fillId="34" borderId="28" xfId="0" applyFont="1" applyFill="1" applyBorder="1" applyAlignment="1" applyProtection="1">
      <alignment horizontal="center" vertical="top" wrapText="1"/>
      <protection/>
    </xf>
    <xf numFmtId="0" fontId="6" fillId="34" borderId="36" xfId="0" applyNumberFormat="1" applyFont="1" applyFill="1" applyBorder="1" applyAlignment="1" applyProtection="1">
      <alignment horizontal="center" vertical="top" wrapText="1"/>
      <protection/>
    </xf>
    <xf numFmtId="0" fontId="6" fillId="34" borderId="28" xfId="0" applyNumberFormat="1" applyFont="1" applyFill="1" applyBorder="1" applyAlignment="1" applyProtection="1">
      <alignment horizontal="center" vertical="top" wrapText="1"/>
      <protection/>
    </xf>
    <xf numFmtId="0" fontId="6" fillId="34" borderId="39" xfId="0" applyNumberFormat="1" applyFont="1" applyFill="1" applyBorder="1" applyAlignment="1" applyProtection="1">
      <alignment horizontal="center" vertical="top" wrapText="1"/>
      <protection/>
    </xf>
    <xf numFmtId="0" fontId="8" fillId="0" borderId="0" xfId="0" applyFont="1" applyAlignment="1" applyProtection="1">
      <alignment horizontal="left"/>
      <protection/>
    </xf>
    <xf numFmtId="0" fontId="34" fillId="0" borderId="36" xfId="0" applyFont="1" applyFill="1" applyBorder="1" applyAlignment="1" applyProtection="1">
      <alignment vertical="top" wrapText="1"/>
      <protection/>
    </xf>
    <xf numFmtId="0" fontId="34" fillId="0" borderId="28" xfId="0" applyFont="1" applyFill="1" applyBorder="1" applyAlignment="1" applyProtection="1">
      <alignment vertical="top" wrapText="1"/>
      <protection/>
    </xf>
    <xf numFmtId="0" fontId="0" fillId="31"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6" fillId="0" borderId="23"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179" fontId="5" fillId="31" borderId="57" xfId="0" applyNumberFormat="1" applyFont="1" applyFill="1" applyBorder="1" applyAlignment="1" applyProtection="1">
      <alignment horizontal="right" vertical="center" indent="1"/>
      <protection locked="0"/>
    </xf>
    <xf numFmtId="179" fontId="5" fillId="31" borderId="59" xfId="0" applyNumberFormat="1" applyFont="1" applyFill="1" applyBorder="1" applyAlignment="1" applyProtection="1">
      <alignment horizontal="right" vertical="center" indent="1"/>
      <protection locked="0"/>
    </xf>
    <xf numFmtId="0" fontId="4" fillId="0" borderId="0" xfId="0" applyFont="1" applyFill="1" applyBorder="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0" fontId="3" fillId="0" borderId="0" xfId="0" applyFont="1" applyBorder="1" applyAlignment="1" applyProtection="1">
      <alignment horizontal="left" vertical="top" wrapText="1"/>
      <protection/>
    </xf>
    <xf numFmtId="0" fontId="5" fillId="31" borderId="24" xfId="0" applyFont="1" applyFill="1" applyBorder="1" applyAlignment="1" applyProtection="1">
      <alignment horizontal="left" vertical="top" wrapText="1"/>
      <protection locked="0"/>
    </xf>
    <xf numFmtId="179" fontId="5" fillId="31" borderId="18" xfId="0" applyNumberFormat="1" applyFont="1" applyFill="1" applyBorder="1" applyAlignment="1" applyProtection="1">
      <alignment horizontal="right" vertical="center" indent="1"/>
      <protection locked="0"/>
    </xf>
    <xf numFmtId="179" fontId="5" fillId="31" borderId="16" xfId="0" applyNumberFormat="1" applyFont="1" applyFill="1" applyBorder="1" applyAlignment="1" applyProtection="1">
      <alignment horizontal="right" vertical="center" indent="1"/>
      <protection locked="0"/>
    </xf>
    <xf numFmtId="0" fontId="0" fillId="0" borderId="22" xfId="0" applyBorder="1" applyAlignment="1">
      <alignment horizontal="left" vertical="top" wrapText="1"/>
    </xf>
    <xf numFmtId="0" fontId="59"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3" fillId="34" borderId="0" xfId="0" applyFont="1" applyFill="1" applyAlignment="1" applyProtection="1">
      <alignment horizontal="left" vertical="top" wrapText="1"/>
      <protection/>
    </xf>
    <xf numFmtId="0" fontId="0" fillId="0" borderId="0" xfId="0" applyAlignment="1">
      <alignment horizontal="left" vertical="top" wrapText="1"/>
    </xf>
    <xf numFmtId="0" fontId="6" fillId="0" borderId="36" xfId="0" applyNumberFormat="1" applyFont="1" applyBorder="1" applyAlignment="1" applyProtection="1">
      <alignment horizontal="center" vertical="center" wrapText="1"/>
      <protection/>
    </xf>
    <xf numFmtId="0" fontId="6" fillId="0" borderId="28" xfId="0" applyNumberFormat="1" applyFont="1" applyBorder="1" applyAlignment="1" applyProtection="1">
      <alignment horizontal="center" vertical="center" wrapText="1"/>
      <protection/>
    </xf>
    <xf numFmtId="0" fontId="6" fillId="0" borderId="39" xfId="0" applyNumberFormat="1" applyFont="1" applyBorder="1" applyAlignment="1" applyProtection="1">
      <alignment horizontal="center" vertical="center" wrapText="1"/>
      <protection/>
    </xf>
    <xf numFmtId="0" fontId="47" fillId="0" borderId="0" xfId="44" applyFont="1" applyAlignment="1" applyProtection="1">
      <alignment horizontal="left"/>
      <protection/>
    </xf>
    <xf numFmtId="0" fontId="0" fillId="0" borderId="0" xfId="0" applyFont="1" applyAlignment="1" applyProtection="1">
      <alignment horizontal="left" vertical="top"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4"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1" borderId="36" xfId="0" applyFont="1" applyFill="1" applyBorder="1" applyAlignment="1" applyProtection="1">
      <alignment horizontal="left" vertical="top" wrapText="1"/>
      <protection locked="0"/>
    </xf>
    <xf numFmtId="0" fontId="5" fillId="31" borderId="28" xfId="0" applyFont="1" applyFill="1" applyBorder="1" applyAlignment="1" applyProtection="1">
      <alignment horizontal="left" vertical="top" wrapText="1"/>
      <protection locked="0"/>
    </xf>
    <xf numFmtId="0" fontId="5" fillId="31" borderId="39" xfId="0" applyFont="1" applyFill="1" applyBorder="1" applyAlignment="1" applyProtection="1">
      <alignment horizontal="left" vertical="top" wrapText="1"/>
      <protection locked="0"/>
    </xf>
    <xf numFmtId="0" fontId="0" fillId="0" borderId="39" xfId="0" applyBorder="1" applyAlignment="1" applyProtection="1">
      <alignment vertical="top" wrapText="1"/>
      <protection locked="0"/>
    </xf>
    <xf numFmtId="0" fontId="0" fillId="31" borderId="28" xfId="0" applyFill="1" applyBorder="1" applyAlignment="1" applyProtection="1">
      <alignment vertical="top" wrapText="1"/>
      <protection locked="0"/>
    </xf>
    <xf numFmtId="0" fontId="0" fillId="0" borderId="39" xfId="0" applyBorder="1" applyAlignment="1" applyProtection="1">
      <alignment wrapText="1"/>
      <protection locked="0"/>
    </xf>
    <xf numFmtId="0" fontId="5" fillId="31" borderId="23" xfId="0" applyFont="1" applyFill="1" applyBorder="1" applyAlignment="1" applyProtection="1">
      <alignment horizontal="left" vertical="top" wrapText="1"/>
      <protection locked="0"/>
    </xf>
    <xf numFmtId="0" fontId="5" fillId="31" borderId="22" xfId="0" applyFont="1" applyFill="1" applyBorder="1" applyAlignment="1" applyProtection="1">
      <alignment horizontal="left" vertical="top" wrapText="1"/>
      <protection locked="0"/>
    </xf>
    <xf numFmtId="0" fontId="5" fillId="31" borderId="21" xfId="0" applyFont="1" applyFill="1" applyBorder="1" applyAlignment="1" applyProtection="1">
      <alignment horizontal="left" vertical="top" wrapText="1"/>
      <protection locked="0"/>
    </xf>
    <xf numFmtId="0" fontId="5" fillId="31" borderId="20" xfId="0" applyFont="1" applyFill="1" applyBorder="1" applyAlignment="1" applyProtection="1">
      <alignment horizontal="left" vertical="top" wrapText="1"/>
      <protection locked="0"/>
    </xf>
    <xf numFmtId="0" fontId="5" fillId="31" borderId="0" xfId="0" applyFont="1" applyFill="1" applyBorder="1" applyAlignment="1" applyProtection="1">
      <alignment horizontal="left" vertical="top" wrapText="1"/>
      <protection locked="0"/>
    </xf>
    <xf numFmtId="0" fontId="5" fillId="31" borderId="19" xfId="0" applyFont="1" applyFill="1" applyBorder="1" applyAlignment="1" applyProtection="1">
      <alignment horizontal="left" vertical="top" wrapText="1"/>
      <protection locked="0"/>
    </xf>
    <xf numFmtId="0" fontId="5" fillId="31" borderId="18" xfId="0" applyFont="1" applyFill="1" applyBorder="1" applyAlignment="1" applyProtection="1">
      <alignment horizontal="left" vertical="top" wrapText="1"/>
      <protection locked="0"/>
    </xf>
    <xf numFmtId="0" fontId="5" fillId="31" borderId="17" xfId="0" applyFont="1" applyFill="1" applyBorder="1" applyAlignment="1" applyProtection="1">
      <alignment horizontal="left" vertical="top" wrapText="1"/>
      <protection locked="0"/>
    </xf>
    <xf numFmtId="0" fontId="5" fillId="31" borderId="16" xfId="0" applyFont="1" applyFill="1" applyBorder="1" applyAlignment="1" applyProtection="1">
      <alignment horizontal="left" vertical="top" wrapText="1"/>
      <protection locked="0"/>
    </xf>
    <xf numFmtId="0" fontId="57" fillId="34" borderId="0" xfId="0" applyFont="1" applyFill="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34" fillId="34" borderId="39"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0" fillId="34" borderId="39" xfId="0" applyFont="1" applyFill="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5" fillId="31" borderId="28" xfId="0" applyFont="1" applyFill="1" applyBorder="1" applyAlignment="1" applyProtection="1">
      <alignment horizontal="center" vertical="top" wrapText="1"/>
      <protection locked="0"/>
    </xf>
    <xf numFmtId="0" fontId="9" fillId="34" borderId="0" xfId="0" applyFont="1" applyFill="1" applyAlignment="1" applyProtection="1">
      <alignment vertical="top" wrapText="1"/>
      <protection/>
    </xf>
    <xf numFmtId="0" fontId="6" fillId="0" borderId="36"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9" xfId="0" applyFont="1" applyBorder="1" applyAlignment="1" applyProtection="1">
      <alignment horizontal="left" vertical="top" wrapText="1"/>
      <protection/>
    </xf>
    <xf numFmtId="0" fontId="8" fillId="0" borderId="0" xfId="0" applyFont="1" applyAlignment="1" applyProtection="1">
      <alignment horizontal="left" wrapText="1"/>
      <protection/>
    </xf>
    <xf numFmtId="0" fontId="5" fillId="31"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3" fillId="34" borderId="0" xfId="0" applyFont="1" applyFill="1" applyAlignment="1" applyProtection="1">
      <alignment vertical="top" wrapText="1"/>
      <protection/>
    </xf>
    <xf numFmtId="0" fontId="5" fillId="31" borderId="24" xfId="0" applyFont="1" applyFill="1" applyBorder="1" applyAlignment="1" applyProtection="1">
      <alignment horizontal="left" vertical="top" wrapText="1"/>
      <protection locked="0"/>
    </xf>
    <xf numFmtId="0" fontId="5" fillId="31" borderId="24" xfId="0" applyFont="1" applyFill="1" applyBorder="1" applyAlignment="1" applyProtection="1">
      <alignment horizontal="left" vertical="top"/>
      <protection locked="0"/>
    </xf>
    <xf numFmtId="0" fontId="6" fillId="0" borderId="24" xfId="0" applyFont="1" applyBorder="1" applyAlignment="1" applyProtection="1">
      <alignment horizontal="left" vertical="top"/>
      <protection/>
    </xf>
  </cellXfs>
  <cellStyles count="6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1" xfId="33"/>
    <cellStyle name="Accent2" xfId="34"/>
    <cellStyle name="Accent3" xfId="35"/>
    <cellStyle name="Accent4" xfId="36"/>
    <cellStyle name="Accent5" xfId="37"/>
    <cellStyle name="Accent6" xfId="38"/>
    <cellStyle name="Bad" xfId="39"/>
    <cellStyle name="Calcolo" xfId="40"/>
    <cellStyle name="Cella collegata" xfId="41"/>
    <cellStyle name="Cella da controllare" xfId="42"/>
    <cellStyle name="Check Cell" xfId="43"/>
    <cellStyle name="Hyperlink" xfId="44"/>
    <cellStyle name="Followed Hyperlink" xfId="45"/>
    <cellStyle name="Colore 1" xfId="46"/>
    <cellStyle name="Colore 2" xfId="47"/>
    <cellStyle name="Colore 3" xfId="48"/>
    <cellStyle name="Colore 4" xfId="49"/>
    <cellStyle name="Colore 5" xfId="50"/>
    <cellStyle name="Colore 6" xfId="51"/>
    <cellStyle name="Good" xfId="52"/>
    <cellStyle name="Heading 1" xfId="53"/>
    <cellStyle name="Heading 2" xfId="54"/>
    <cellStyle name="Heading 3" xfId="55"/>
    <cellStyle name="Heading 4" xfId="56"/>
    <cellStyle name="Input" xfId="57"/>
    <cellStyle name="Linked Cell" xfId="58"/>
    <cellStyle name="Comma" xfId="59"/>
    <cellStyle name="Comma [0]" xfId="60"/>
    <cellStyle name="Neutral" xfId="61"/>
    <cellStyle name="Nota" xfId="62"/>
    <cellStyle name="Note" xfId="63"/>
    <cellStyle name="Output" xfId="64"/>
    <cellStyle name="Percent" xfId="65"/>
    <cellStyle name="Standard 2" xfId="66"/>
    <cellStyle name="Standard_Outline NIMs template 10-09-30" xfId="67"/>
    <cellStyle name="Testo avviso" xfId="68"/>
    <cellStyle name="Testo descrittivo" xfId="69"/>
    <cellStyle name="Title" xfId="70"/>
    <cellStyle name="Titolo" xfId="71"/>
    <cellStyle name="Titolo 1" xfId="72"/>
    <cellStyle name="Titolo 2" xfId="73"/>
    <cellStyle name="Titolo 3" xfId="74"/>
    <cellStyle name="Titolo 4" xfId="75"/>
    <cellStyle name="Totale" xfId="76"/>
    <cellStyle name="Valore non valido" xfId="77"/>
    <cellStyle name="Valore valido" xfId="78"/>
    <cellStyle name="Currency" xfId="79"/>
    <cellStyle name="Currency [0]" xfId="80"/>
  </cellStyles>
  <dxfs count="31">
    <dxf>
      <fill>
        <patternFill patternType="lightUp">
          <bgColor indexed="9"/>
        </patternFill>
      </fill>
    </dxf>
    <dxf>
      <fill>
        <patternFill patternType="lightUp">
          <bgColor indexed="9"/>
        </patternFill>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ont>
        <color indexed="10"/>
      </font>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fill>
    </dxf>
    <dxf>
      <font>
        <strike/>
      </font>
    </dxf>
    <dxf>
      <font>
        <strike val="0"/>
      </font>
      <fill>
        <patternFill patternType="lightUp">
          <bgColor indexed="9"/>
        </patternFill>
      </fill>
    </dxf>
    <dxf>
      <font>
        <strike/>
      </font>
    </dxf>
    <dxf>
      <font>
        <strike/>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viation-ETS@minambiente.it" TargetMode="External" /><Relationship Id="rId2" Type="http://schemas.openxmlformats.org/officeDocument/2006/relationships/hyperlink" Target="http://www.minambiente.it/" TargetMode="External" /><Relationship Id="rId3" Type="http://schemas.openxmlformats.org/officeDocument/2006/relationships/hyperlink" Target="mailto:Aviation-ETS@minambiente.it" TargetMode="External" /><Relationship Id="rId4" Type="http://schemas.openxmlformats.org/officeDocument/2006/relationships/comments" Target="../comments12.xml" /><Relationship Id="rId5" Type="http://schemas.openxmlformats.org/officeDocument/2006/relationships/vmlDrawing" Target="../drawings/vmlDrawing4.v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policies/ets/monitoring/index_en.htm" TargetMode="External" /><Relationship Id="rId2" Type="http://schemas.openxmlformats.org/officeDocument/2006/relationships/hyperlink" Target="http://eur-lex.europa.eu/en/index.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http://ec.europa.eu/clima/policies/transport/aviation/index_en.ht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26" customWidth="1"/>
    <col min="2" max="9" width="12.7109375" style="26" customWidth="1"/>
    <col min="10" max="16384" width="9.140625" style="26" customWidth="1"/>
  </cols>
  <sheetData>
    <row r="1" spans="2:9" ht="35.25" customHeight="1">
      <c r="B1" s="408" t="str">
        <f>Translations!$B$2</f>
        <v>PIANO DI MONITORAGGIO DELLE EMISSIONI ANNUE</v>
      </c>
      <c r="C1" s="409"/>
      <c r="D1" s="409"/>
      <c r="E1" s="409"/>
      <c r="F1" s="409"/>
      <c r="G1" s="409"/>
      <c r="H1" s="409"/>
      <c r="I1" s="409"/>
    </row>
    <row r="2" ht="12.75">
      <c r="B2" s="67"/>
    </row>
    <row r="3" spans="2:10" ht="29.25" customHeight="1">
      <c r="B3" s="410" t="str">
        <f>Translations!$B$3</f>
        <v>SOMMARIO</v>
      </c>
      <c r="C3" s="398"/>
      <c r="D3" s="398"/>
      <c r="E3" s="398"/>
      <c r="F3" s="398"/>
      <c r="G3" s="398"/>
      <c r="H3" s="398"/>
      <c r="I3" s="398"/>
      <c r="J3" s="68"/>
    </row>
    <row r="4" spans="1:9" ht="12.75">
      <c r="A4" s="69">
        <v>0</v>
      </c>
      <c r="B4" s="397" t="str">
        <f>Translations!$B$4</f>
        <v>Linee guida e condizioni</v>
      </c>
      <c r="C4" s="398"/>
      <c r="D4" s="398"/>
      <c r="E4" s="398"/>
      <c r="F4" s="398"/>
      <c r="G4" s="398"/>
      <c r="H4" s="398"/>
      <c r="I4" s="398"/>
    </row>
    <row r="5" spans="1:9" ht="12.75">
      <c r="A5" s="69">
        <v>1</v>
      </c>
      <c r="B5" s="397" t="str">
        <f>Translations!$B$5</f>
        <v>Versioni del piano di monitoraggio</v>
      </c>
      <c r="C5" s="397"/>
      <c r="D5" s="397"/>
      <c r="E5" s="397"/>
      <c r="F5" s="397"/>
      <c r="G5" s="397"/>
      <c r="H5" s="397"/>
      <c r="I5" s="397"/>
    </row>
    <row r="6" spans="1:9" ht="12.75">
      <c r="A6" s="69">
        <v>2</v>
      </c>
      <c r="B6" s="397" t="str">
        <f>Translations!$B$6</f>
        <v>Identificazione dell’operatore aereo</v>
      </c>
      <c r="C6" s="397"/>
      <c r="D6" s="398"/>
      <c r="E6" s="398"/>
      <c r="F6" s="398"/>
      <c r="G6" s="398"/>
      <c r="H6" s="398"/>
      <c r="I6" s="398"/>
    </row>
    <row r="7" spans="1:9" ht="12.75">
      <c r="A7" s="69">
        <v>3</v>
      </c>
      <c r="B7" s="397" t="str">
        <f>Translations!$B$7</f>
        <v>Recapiti</v>
      </c>
      <c r="C7" s="397"/>
      <c r="D7" s="397"/>
      <c r="E7" s="397"/>
      <c r="F7" s="397"/>
      <c r="G7" s="397"/>
      <c r="H7" s="397"/>
      <c r="I7" s="397"/>
    </row>
    <row r="8" spans="1:9" ht="12.75">
      <c r="A8" s="69">
        <v>4</v>
      </c>
      <c r="B8" s="397" t="str">
        <f>Translations!$B$8</f>
        <v>Fonti di emissioni e caratteristiche della flotta</v>
      </c>
      <c r="C8" s="397"/>
      <c r="D8" s="398"/>
      <c r="E8" s="398"/>
      <c r="F8" s="398"/>
      <c r="G8" s="398"/>
      <c r="H8" s="398"/>
      <c r="I8" s="398"/>
    </row>
    <row r="9" spans="1:9" ht="12.75">
      <c r="A9" s="69">
        <v>5</v>
      </c>
      <c r="B9" s="396" t="str">
        <f>Translations!$B$9</f>
        <v>Ammissibilità dell’approccio semplificato</v>
      </c>
      <c r="C9" s="397"/>
      <c r="D9" s="397"/>
      <c r="E9" s="397"/>
      <c r="F9" s="397"/>
      <c r="G9" s="397"/>
      <c r="H9" s="397"/>
      <c r="I9" s="397"/>
    </row>
    <row r="10" spans="1:9" ht="12.75">
      <c r="A10" s="69">
        <v>6</v>
      </c>
      <c r="B10" s="396" t="str">
        <f>Translations!$B$10</f>
        <v>Dati relativi all’attività</v>
      </c>
      <c r="C10" s="398"/>
      <c r="D10" s="398"/>
      <c r="E10" s="398"/>
      <c r="F10" s="398"/>
      <c r="G10" s="398"/>
      <c r="H10" s="398"/>
      <c r="I10" s="398"/>
    </row>
    <row r="11" spans="1:9" ht="12.75">
      <c r="A11" s="69">
        <v>7</v>
      </c>
      <c r="B11" s="396" t="str">
        <f>Translations!$B$11</f>
        <v>Valutazione dell’incertezza</v>
      </c>
      <c r="C11" s="397"/>
      <c r="D11" s="397"/>
      <c r="E11" s="397"/>
      <c r="F11" s="397"/>
      <c r="G11" s="397"/>
      <c r="H11" s="397"/>
      <c r="I11" s="397"/>
    </row>
    <row r="12" spans="1:9" ht="12.75">
      <c r="A12" s="69">
        <v>8</v>
      </c>
      <c r="B12" s="396" t="str">
        <f>Translations!$B$12</f>
        <v>Fattori di emissione</v>
      </c>
      <c r="C12" s="397"/>
      <c r="D12" s="397"/>
      <c r="E12" s="397"/>
      <c r="F12" s="397"/>
      <c r="G12" s="397"/>
      <c r="H12" s="397"/>
      <c r="I12" s="397"/>
    </row>
    <row r="13" spans="1:9" ht="12.75">
      <c r="A13" s="69">
        <v>9</v>
      </c>
      <c r="B13" s="396" t="str">
        <f>Translations!$B$13</f>
        <v>Calcolo semplificato delle emissioni di CO2</v>
      </c>
      <c r="C13" s="398"/>
      <c r="D13" s="398"/>
      <c r="E13" s="398"/>
      <c r="F13" s="398"/>
      <c r="G13" s="398"/>
      <c r="H13" s="398"/>
      <c r="I13" s="398"/>
    </row>
    <row r="14" spans="1:9" ht="12.75">
      <c r="A14" s="69">
        <v>10</v>
      </c>
      <c r="B14" s="396" t="str">
        <f>Translations!$B$14</f>
        <v>Lacune nei dati</v>
      </c>
      <c r="C14" s="397"/>
      <c r="D14" s="397"/>
      <c r="E14" s="397"/>
      <c r="F14" s="397"/>
      <c r="G14" s="397"/>
      <c r="H14" s="397"/>
      <c r="I14" s="397"/>
    </row>
    <row r="15" spans="1:9" ht="12.75">
      <c r="A15" s="69">
        <v>11</v>
      </c>
      <c r="B15" s="397" t="str">
        <f>Translations!$B$15</f>
        <v>Gestione</v>
      </c>
      <c r="C15" s="397"/>
      <c r="D15" s="398"/>
      <c r="E15" s="398"/>
      <c r="F15" s="398"/>
      <c r="G15" s="398"/>
      <c r="H15" s="398"/>
      <c r="I15" s="398"/>
    </row>
    <row r="16" spans="1:9" ht="12.75">
      <c r="A16" s="69">
        <v>12</v>
      </c>
      <c r="B16" s="396" t="str">
        <f>Translations!$B$16</f>
        <v>Attività riguardanti il flusso dei dati</v>
      </c>
      <c r="C16" s="396"/>
      <c r="D16" s="397"/>
      <c r="E16" s="397"/>
      <c r="F16" s="397"/>
      <c r="G16" s="397"/>
      <c r="H16" s="397"/>
      <c r="I16" s="397"/>
    </row>
    <row r="17" spans="1:9" ht="12.75">
      <c r="A17" s="69">
        <v>13</v>
      </c>
      <c r="B17" s="396" t="str">
        <f>Translations!$B$17</f>
        <v>Attività di controllo</v>
      </c>
      <c r="C17" s="396"/>
      <c r="D17" s="397"/>
      <c r="E17" s="397"/>
      <c r="F17" s="397"/>
      <c r="G17" s="397"/>
      <c r="H17" s="397"/>
      <c r="I17" s="397"/>
    </row>
    <row r="18" spans="1:9" ht="12.75">
      <c r="A18" s="69">
        <v>14</v>
      </c>
      <c r="B18" s="397" t="str">
        <f>Translations!$B$18</f>
        <v>Elenco delle definizioni e delle abbreviazioni usate</v>
      </c>
      <c r="C18" s="397"/>
      <c r="D18" s="397"/>
      <c r="E18" s="397"/>
      <c r="F18" s="397"/>
      <c r="G18" s="397"/>
      <c r="H18" s="397"/>
      <c r="I18" s="397"/>
    </row>
    <row r="19" spans="1:9" ht="12.75">
      <c r="A19" s="69">
        <v>15</v>
      </c>
      <c r="B19" s="397" t="str">
        <f>Translations!$B$19</f>
        <v>Ulteriori informazioni</v>
      </c>
      <c r="C19" s="397"/>
      <c r="D19" s="397"/>
      <c r="E19" s="397"/>
      <c r="F19" s="397"/>
      <c r="G19" s="397"/>
      <c r="H19" s="397"/>
      <c r="I19" s="397"/>
    </row>
    <row r="20" spans="1:9" ht="12.75">
      <c r="A20" s="69">
        <v>16</v>
      </c>
      <c r="B20" s="397" t="str">
        <f>Translations!$B$20</f>
        <v>Ulteriori informazioni, attinenti specificamente allo Stato membro</v>
      </c>
      <c r="C20" s="397"/>
      <c r="D20" s="398"/>
      <c r="E20" s="398"/>
      <c r="F20" s="398"/>
      <c r="G20" s="398"/>
      <c r="H20" s="398"/>
      <c r="I20" s="398"/>
    </row>
    <row r="21" ht="12.75">
      <c r="A21" s="69"/>
    </row>
    <row r="22" ht="12.75">
      <c r="A22" s="69"/>
    </row>
    <row r="23" spans="2:9" ht="13.5" thickBot="1">
      <c r="B23" s="413" t="str">
        <f>Translations!$B$21</f>
        <v>Informazioni relative a questo file:</v>
      </c>
      <c r="C23" s="398"/>
      <c r="D23" s="398"/>
      <c r="E23" s="398"/>
      <c r="F23" s="398"/>
      <c r="G23" s="398"/>
      <c r="H23" s="398"/>
      <c r="I23" s="398"/>
    </row>
    <row r="24" spans="2:9" s="29" customFormat="1" ht="12.75" customHeight="1">
      <c r="B24" s="406" t="str">
        <f>Translations!$B$22</f>
        <v>Il piano di monitoraggio è stato trasmesso da:</v>
      </c>
      <c r="C24" s="398"/>
      <c r="D24" s="398"/>
      <c r="E24" s="407"/>
      <c r="F24" s="30">
        <f>IF(ISBLANK('Identification and description'!I7),"",'Identification and description'!I7)</f>
      </c>
      <c r="G24" s="31"/>
      <c r="H24" s="31"/>
      <c r="I24" s="32"/>
    </row>
    <row r="25" spans="2:9" s="29" customFormat="1" ht="25.5" customHeight="1">
      <c r="B25" s="411" t="str">
        <f>Translations!$B$23</f>
        <v>Identificatore unico assegnato all’operatore aereo (codice di identificazione CRCO):</v>
      </c>
      <c r="C25" s="398"/>
      <c r="D25" s="398"/>
      <c r="E25" s="407"/>
      <c r="F25" s="33">
        <f>IF(ISBLANK('Identification and description'!I11),"",'Identification and description'!I11)</f>
      </c>
      <c r="G25" s="34"/>
      <c r="H25" s="34"/>
      <c r="I25" s="35"/>
    </row>
    <row r="26" spans="2:9" s="29" customFormat="1" ht="13.5" thickBot="1">
      <c r="B26" s="412" t="str">
        <f>Translations!$B$24</f>
        <v>Numero della versione del presente piano di monitoraggio:</v>
      </c>
      <c r="C26" s="398"/>
      <c r="D26" s="398"/>
      <c r="E26" s="407"/>
      <c r="F26" s="314">
        <f>IF(ISBLANK('Identification and description'!I17),"",'Identification and description'!I17)</f>
      </c>
      <c r="G26" s="36"/>
      <c r="H26" s="36"/>
      <c r="I26" s="37"/>
    </row>
    <row r="27" ht="12.75">
      <c r="H27" s="70"/>
    </row>
    <row r="28" spans="2:9" ht="12.75">
      <c r="B28" s="402" t="str">
        <f>Translations!$B$25</f>
        <v>Se l’autorità competente dello Stato membro richiede all’operatore la consegna di una copia cartacea firmata del piano di monitoraggio, utilizzare lo spazio seguente per la firma:</v>
      </c>
      <c r="C28" s="402"/>
      <c r="D28" s="402"/>
      <c r="E28" s="402"/>
      <c r="F28" s="402"/>
      <c r="G28" s="402"/>
      <c r="H28" s="398"/>
      <c r="I28" s="398"/>
    </row>
    <row r="29" spans="2:9" ht="12.75">
      <c r="B29" s="402"/>
      <c r="C29" s="402"/>
      <c r="D29" s="402"/>
      <c r="E29" s="402"/>
      <c r="F29" s="402"/>
      <c r="G29" s="402"/>
      <c r="H29" s="398"/>
      <c r="I29" s="398"/>
    </row>
    <row r="35" spans="2:7" ht="13.5" thickBot="1">
      <c r="B35" s="66"/>
      <c r="D35" s="66"/>
      <c r="E35" s="66"/>
      <c r="F35" s="71"/>
      <c r="G35" s="71"/>
    </row>
    <row r="36" spans="2:9" ht="12.75">
      <c r="B36" s="401" t="str">
        <f>Translations!$B$26</f>
        <v>Data</v>
      </c>
      <c r="C36" s="401"/>
      <c r="D36" s="401"/>
      <c r="E36" s="66"/>
      <c r="F36" s="399" t="str">
        <f>Translations!$B$27</f>
        <v>Nome e cognome e firma del legale rappresentante</v>
      </c>
      <c r="G36" s="399"/>
      <c r="H36" s="399"/>
      <c r="I36" s="399"/>
    </row>
    <row r="37" spans="6:9" ht="12.75">
      <c r="F37" s="400"/>
      <c r="G37" s="400"/>
      <c r="H37" s="400"/>
      <c r="I37" s="400"/>
    </row>
    <row r="41" spans="1:9" ht="13.5" thickBot="1">
      <c r="A41" s="69"/>
      <c r="B41" s="413" t="str">
        <f>Translations!$B$28</f>
        <v>Informazioni sulla versione del modello:</v>
      </c>
      <c r="C41" s="398"/>
      <c r="D41" s="398"/>
      <c r="E41" s="398"/>
      <c r="F41" s="398"/>
      <c r="G41" s="398"/>
      <c r="H41" s="398"/>
      <c r="I41" s="398"/>
    </row>
    <row r="42" spans="2:7" ht="12.75">
      <c r="B42" s="72" t="str">
        <f>Translations!$B$29</f>
        <v>Modello fornito da:</v>
      </c>
      <c r="C42" s="73"/>
      <c r="D42" s="73"/>
      <c r="E42" s="403" t="str">
        <f>VersionDocumentation!B4</f>
        <v>European Commission</v>
      </c>
      <c r="F42" s="404"/>
      <c r="G42" s="405"/>
    </row>
    <row r="43" spans="2:7" ht="12.75">
      <c r="B43" s="74" t="str">
        <f>Translations!$B$30</f>
        <v>Data di pubblicazione:</v>
      </c>
      <c r="C43" s="75"/>
      <c r="D43" s="76"/>
      <c r="E43" s="77">
        <f>VersionDocumentation!B3</f>
        <v>41114</v>
      </c>
      <c r="F43" s="390"/>
      <c r="G43" s="391"/>
    </row>
    <row r="44" spans="2:7" ht="12.75">
      <c r="B44" s="74" t="str">
        <f>Translations!$B$31</f>
        <v>Versione linguistica:</v>
      </c>
      <c r="C44" s="76"/>
      <c r="D44" s="76"/>
      <c r="E44" s="392" t="str">
        <f>VersionDocumentation!B5</f>
        <v>Italian</v>
      </c>
      <c r="F44" s="390"/>
      <c r="G44" s="391"/>
    </row>
    <row r="45" spans="2:7" ht="13.5" thickBot="1">
      <c r="B45" s="78" t="str">
        <f>Translations!$B$32</f>
        <v>Nome del file di riferimento:</v>
      </c>
      <c r="C45" s="79"/>
      <c r="D45" s="79"/>
      <c r="E45" s="393" t="str">
        <f>VersionDocumentation!C3</f>
        <v>MP P3 Aircraft_COM_it_240712.xls</v>
      </c>
      <c r="F45" s="394"/>
      <c r="G45" s="395"/>
    </row>
  </sheetData>
  <sheetProtection sheet="1" objects="1" scenarios="1" formatCells="0" formatColumns="0" formatRows="0"/>
  <mergeCells count="31">
    <mergeCell ref="B25:E25"/>
    <mergeCell ref="B26:E26"/>
    <mergeCell ref="B41:I41"/>
    <mergeCell ref="B16:I16"/>
    <mergeCell ref="B17:I17"/>
    <mergeCell ref="B18:I18"/>
    <mergeCell ref="B19:I19"/>
    <mergeCell ref="B20:I20"/>
    <mergeCell ref="B23:I23"/>
    <mergeCell ref="B8:I8"/>
    <mergeCell ref="B9:I9"/>
    <mergeCell ref="B10:I10"/>
    <mergeCell ref="B11:I11"/>
    <mergeCell ref="B12:I12"/>
    <mergeCell ref="B13:I13"/>
    <mergeCell ref="B1:I1"/>
    <mergeCell ref="B3:I3"/>
    <mergeCell ref="B4:I4"/>
    <mergeCell ref="B5:I5"/>
    <mergeCell ref="B6:I6"/>
    <mergeCell ref="B7:I7"/>
    <mergeCell ref="F43:G43"/>
    <mergeCell ref="E44:G44"/>
    <mergeCell ref="E45:G45"/>
    <mergeCell ref="B14:I14"/>
    <mergeCell ref="B15:I15"/>
    <mergeCell ref="F36:I37"/>
    <mergeCell ref="B36:D36"/>
    <mergeCell ref="B28:I29"/>
    <mergeCell ref="E42:G42"/>
    <mergeCell ref="B24:E24"/>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8" location="Management!A43" display="List of definitions and abreviations used"/>
    <hyperlink ref="B19" location="Management!A54" display="Additional information"/>
    <hyperlink ref="B20" location="Management!A54" display="Additional information"/>
    <hyperlink ref="B7:C7" location="'Identification and description'!A1" display="Contact details"/>
    <hyperlink ref="B20:C20"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6" location="Management!C10" display="Management"/>
    <hyperlink ref="B16:C16" location="Management!A1" display="Management"/>
    <hyperlink ref="B17" location="Management!C10" display="Management"/>
    <hyperlink ref="B17:C17" location="Management!A1" display="Management"/>
    <hyperlink ref="B5:I5" location="MPversions!A1" display="List of Monitoring Plan versions"/>
    <hyperlink ref="B7:I7" location="'Identification and description'!B76" display="Contact details"/>
    <hyperlink ref="B9:I9" location="'Emission sources'!B79" display="Eligibility for simplified approaches"/>
    <hyperlink ref="B11:I11" location="Calculation!B81" display="Uncertainty assessment"/>
    <hyperlink ref="B12:I12" location="Jump_8" display="Emission factors"/>
    <hyperlink ref="B14:I14" location="'Simplified calculation'!B24" display="Data Gaps"/>
    <hyperlink ref="B16:I16" location="Management!B34" display="Data Flow Activities"/>
    <hyperlink ref="B17:I17" location="Management!B60" display="Control Activities"/>
    <hyperlink ref="B18:I18" location="Management!B127" display="List of definitions and abbreviations used"/>
    <hyperlink ref="B19:I19" location="Management!B143" display="Additional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A611"/>
  <sheetViews>
    <sheetView zoomScale="115" zoomScaleNormal="115" zoomScalePageLayoutView="0" workbookViewId="0" topLeftCell="A472">
      <selection activeCell="A480" sqref="A480"/>
    </sheetView>
  </sheetViews>
  <sheetFormatPr defaultColWidth="9.140625" defaultRowHeight="12.75"/>
  <cols>
    <col min="1" max="1" width="23.140625" style="26" customWidth="1"/>
    <col min="2" max="16384" width="9.140625" style="26" customWidth="1"/>
  </cols>
  <sheetData>
    <row r="1" ht="12.75">
      <c r="A1" s="277" t="s">
        <v>125</v>
      </c>
    </row>
    <row r="2" ht="12.75">
      <c r="A2" s="278" t="str">
        <f>Translations!$B$368</f>
        <v>Selezionare</v>
      </c>
    </row>
    <row r="3" ht="12.75">
      <c r="A3" s="278" t="str">
        <f>Translations!$B$369</f>
        <v>Austria</v>
      </c>
    </row>
    <row r="4" ht="12.75">
      <c r="A4" s="278" t="str">
        <f>Translations!$B$370</f>
        <v>Belgio</v>
      </c>
    </row>
    <row r="5" ht="12.75">
      <c r="A5" s="278" t="str">
        <f>Translations!$B$371</f>
        <v>Bulgaria</v>
      </c>
    </row>
    <row r="6" ht="12.75">
      <c r="A6" s="278" t="str">
        <f>Translations!$B$372</f>
        <v>Croazia</v>
      </c>
    </row>
    <row r="7" ht="12.75">
      <c r="A7" s="278" t="str">
        <f>Translations!$B$373</f>
        <v>Cipro</v>
      </c>
    </row>
    <row r="8" ht="12.75">
      <c r="A8" s="278" t="str">
        <f>Translations!$B$374</f>
        <v>Repubblica ceca</v>
      </c>
    </row>
    <row r="9" ht="12.75">
      <c r="A9" s="278" t="str">
        <f>Translations!$B$375</f>
        <v>Danimarca</v>
      </c>
    </row>
    <row r="10" ht="12.75">
      <c r="A10" s="278" t="str">
        <f>Translations!$B$376</f>
        <v>Estonia</v>
      </c>
    </row>
    <row r="11" ht="12.75">
      <c r="A11" s="278" t="str">
        <f>Translations!$B$377</f>
        <v>Finlandia</v>
      </c>
    </row>
    <row r="12" ht="12.75">
      <c r="A12" s="278" t="str">
        <f>Translations!$B$378</f>
        <v>Francia</v>
      </c>
    </row>
    <row r="13" ht="12.75">
      <c r="A13" s="278" t="str">
        <f>Translations!$B$379</f>
        <v>Germania</v>
      </c>
    </row>
    <row r="14" ht="12.75">
      <c r="A14" s="278" t="str">
        <f>Translations!$B$380</f>
        <v>Grecia</v>
      </c>
    </row>
    <row r="15" ht="12.75">
      <c r="A15" s="278" t="str">
        <f>Translations!$B$381</f>
        <v>Ungheria</v>
      </c>
    </row>
    <row r="16" ht="12.75">
      <c r="A16" s="279" t="str">
        <f>Translations!$B$382</f>
        <v>Islanda </v>
      </c>
    </row>
    <row r="17" ht="12.75">
      <c r="A17" s="278" t="str">
        <f>Translations!$B$383</f>
        <v>Irlanda</v>
      </c>
    </row>
    <row r="18" ht="12.75">
      <c r="A18" s="278" t="str">
        <f>Translations!$B$384</f>
        <v>Italia.</v>
      </c>
    </row>
    <row r="19" ht="12.75">
      <c r="A19" s="278" t="str">
        <f>Translations!$B$385</f>
        <v>Lettonia</v>
      </c>
    </row>
    <row r="20" ht="12.75">
      <c r="A20" s="278" t="str">
        <f>Translations!$B$386</f>
        <v>Liechtenstein</v>
      </c>
    </row>
    <row r="21" ht="12.75">
      <c r="A21" s="278" t="str">
        <f>Translations!$B$387</f>
        <v>Lituania</v>
      </c>
    </row>
    <row r="22" ht="12.75">
      <c r="A22" s="278" t="str">
        <f>Translations!$B$388</f>
        <v>Lussemburgo</v>
      </c>
    </row>
    <row r="23" ht="12.75">
      <c r="A23" s="278" t="str">
        <f>Translations!$B$389</f>
        <v>Malta</v>
      </c>
    </row>
    <row r="24" ht="12.75">
      <c r="A24" s="278" t="str">
        <f>Translations!$B$390</f>
        <v>Paesi Bassi</v>
      </c>
    </row>
    <row r="25" ht="12.75">
      <c r="A25" s="279" t="str">
        <f>Translations!$B$391</f>
        <v>Norvegia </v>
      </c>
    </row>
    <row r="26" ht="12.75">
      <c r="A26" s="278" t="str">
        <f>Translations!$B$392</f>
        <v>Polonia</v>
      </c>
    </row>
    <row r="27" ht="12.75">
      <c r="A27" s="278" t="str">
        <f>Translations!$B$393</f>
        <v>Portogallo</v>
      </c>
    </row>
    <row r="28" ht="12.75">
      <c r="A28" s="278" t="str">
        <f>Translations!$B$394</f>
        <v>Romania</v>
      </c>
    </row>
    <row r="29" ht="12.75">
      <c r="A29" s="278" t="str">
        <f>Translations!$B$395</f>
        <v>Slovacchia</v>
      </c>
    </row>
    <row r="30" ht="12.75">
      <c r="A30" s="278" t="str">
        <f>Translations!$B$396</f>
        <v>Slovenia</v>
      </c>
    </row>
    <row r="31" ht="12.75">
      <c r="A31" s="278" t="str">
        <f>Translations!$B$397</f>
        <v>Spagna</v>
      </c>
    </row>
    <row r="32" ht="12.75">
      <c r="A32" s="278" t="str">
        <f>Translations!$B$398</f>
        <v>Svezia</v>
      </c>
    </row>
    <row r="33" ht="12.75">
      <c r="A33" s="278" t="str">
        <f>Translations!$B$399</f>
        <v>Regno Unito</v>
      </c>
    </row>
    <row r="34" ht="12.75"/>
    <row r="35" ht="12.75"/>
    <row r="36" ht="12.75">
      <c r="A36" s="81" t="s">
        <v>172</v>
      </c>
    </row>
    <row r="37" ht="12.75">
      <c r="A37" s="278" t="str">
        <f>Translations!$B$368</f>
        <v>Selezionare</v>
      </c>
    </row>
    <row r="38" ht="12.75">
      <c r="A38" s="278"/>
    </row>
    <row r="39" ht="12.75">
      <c r="A39" s="278" t="str">
        <f>Translations!$B$400</f>
        <v>Afghanistan</v>
      </c>
    </row>
    <row r="40" ht="12.75">
      <c r="A40" s="278" t="str">
        <f>Translations!$B$401</f>
        <v>Albania</v>
      </c>
    </row>
    <row r="41" ht="12.75">
      <c r="A41" s="278" t="str">
        <f>Translations!$B$402</f>
        <v>Algeria</v>
      </c>
    </row>
    <row r="42" ht="12.75">
      <c r="A42" s="278" t="str">
        <f>Translations!$B$403</f>
        <v>Samoa americane</v>
      </c>
    </row>
    <row r="43" ht="12.75">
      <c r="A43" s="278" t="str">
        <f>Translations!$B$404</f>
        <v>Andorra</v>
      </c>
    </row>
    <row r="44" ht="12.75">
      <c r="A44" s="278" t="str">
        <f>Translations!$B$405</f>
        <v>Angola</v>
      </c>
    </row>
    <row r="45" ht="12.75">
      <c r="A45" s="278" t="str">
        <f>Translations!$B$406</f>
        <v>Anguilla</v>
      </c>
    </row>
    <row r="46" ht="12.75">
      <c r="A46" s="278" t="str">
        <f>Translations!$B$407</f>
        <v>Antigua e Barbuda</v>
      </c>
    </row>
    <row r="47" ht="12.75">
      <c r="A47" s="278" t="str">
        <f>Translations!$B$408</f>
        <v>Argentina</v>
      </c>
    </row>
    <row r="48" ht="12.75">
      <c r="A48" s="278" t="str">
        <f>Translations!$B$409</f>
        <v>Armenia</v>
      </c>
    </row>
    <row r="49" ht="12.75">
      <c r="A49" s="278" t="str">
        <f>Translations!$B$410</f>
        <v>Aruba</v>
      </c>
    </row>
    <row r="50" ht="12.75">
      <c r="A50" s="278" t="str">
        <f>Translations!$B$411</f>
        <v>Australia</v>
      </c>
    </row>
    <row r="51" ht="12.75">
      <c r="A51" s="278" t="str">
        <f>Translations!$B$369</f>
        <v>Austria</v>
      </c>
    </row>
    <row r="52" ht="12.75">
      <c r="A52" s="278" t="str">
        <f>Translations!$B$412</f>
        <v>Azerbaigian</v>
      </c>
    </row>
    <row r="53" ht="12.75">
      <c r="A53" s="278" t="str">
        <f>Translations!$B$413</f>
        <v>Bahamas</v>
      </c>
    </row>
    <row r="54" ht="12.75">
      <c r="A54" s="278" t="str">
        <f>Translations!$B$414</f>
        <v>Bahrein</v>
      </c>
    </row>
    <row r="55" ht="12.75">
      <c r="A55" s="278" t="str">
        <f>Translations!$B$415</f>
        <v>Bangladesh</v>
      </c>
    </row>
    <row r="56" ht="12.75">
      <c r="A56" s="278" t="str">
        <f>Translations!$B$416</f>
        <v>Barbados</v>
      </c>
    </row>
    <row r="57" ht="12.75">
      <c r="A57" s="278" t="str">
        <f>Translations!$B$417</f>
        <v>Bielorussia</v>
      </c>
    </row>
    <row r="58" ht="12.75">
      <c r="A58" s="278" t="str">
        <f>Translations!$B$370</f>
        <v>Belgio</v>
      </c>
    </row>
    <row r="59" ht="12.75">
      <c r="A59" s="278" t="str">
        <f>Translations!$B$418</f>
        <v>Benin</v>
      </c>
    </row>
    <row r="60" ht="12.75">
      <c r="A60" s="278" t="str">
        <f>Translations!$B$419</f>
        <v>Benin</v>
      </c>
    </row>
    <row r="61" ht="12.75">
      <c r="A61" s="278" t="str">
        <f>Translations!$B$420</f>
        <v>Bermuda</v>
      </c>
    </row>
    <row r="62" ht="12.75">
      <c r="A62" s="278" t="str">
        <f>Translations!$B$421</f>
        <v>Bhutan</v>
      </c>
    </row>
    <row r="63" ht="12.75">
      <c r="A63" s="278" t="str">
        <f>Translations!$B$422</f>
        <v>Bolivia, Stato plurinazionale di </v>
      </c>
    </row>
    <row r="64" ht="12.75">
      <c r="A64" s="278" t="str">
        <f>Translations!$B$423</f>
        <v>Bosnia-Erzegovina</v>
      </c>
    </row>
    <row r="65" ht="12.75">
      <c r="A65" s="278" t="str">
        <f>Translations!$B$424</f>
        <v>Botswana</v>
      </c>
    </row>
    <row r="66" ht="12.75">
      <c r="A66" s="278" t="str">
        <f>Translations!$B$425</f>
        <v>Brasile</v>
      </c>
    </row>
    <row r="67" ht="12.75">
      <c r="A67" s="278" t="str">
        <f>Translations!$B$427</f>
        <v>Brunei</v>
      </c>
    </row>
    <row r="68" ht="12.75">
      <c r="A68" s="278" t="str">
        <f>Translations!$B$371</f>
        <v>Bulgaria</v>
      </c>
    </row>
    <row r="69" ht="12.75">
      <c r="A69" s="278" t="str">
        <f>Translations!$B$428</f>
        <v>Burkina-Faso</v>
      </c>
    </row>
    <row r="70" ht="12.75">
      <c r="A70" s="278" t="str">
        <f>Translations!$B$429</f>
        <v>Burundi</v>
      </c>
    </row>
    <row r="71" ht="12.75">
      <c r="A71" s="278" t="str">
        <f>Translations!$B$430</f>
        <v>Cambogia</v>
      </c>
    </row>
    <row r="72" ht="12.75">
      <c r="A72" s="278" t="str">
        <f>Translations!$B$431</f>
        <v>Camerun</v>
      </c>
    </row>
    <row r="73" ht="12.75">
      <c r="A73" s="278" t="str">
        <f>Translations!$B$432</f>
        <v>Canada</v>
      </c>
    </row>
    <row r="74" ht="12.75">
      <c r="A74" s="278" t="str">
        <f>Translations!$B$433</f>
        <v>Capo Verde</v>
      </c>
    </row>
    <row r="75" ht="12.75">
      <c r="A75" s="278" t="str">
        <f>Translations!$B$434</f>
        <v>Isole Cayman</v>
      </c>
    </row>
    <row r="76" ht="12.75">
      <c r="A76" s="278" t="str">
        <f>Translations!$B$435</f>
        <v>Repubblica centrafricana</v>
      </c>
    </row>
    <row r="77" ht="12.75">
      <c r="A77" s="278" t="str">
        <f>Translations!$B$436</f>
        <v>Ciad</v>
      </c>
    </row>
    <row r="78" ht="12.75">
      <c r="A78" s="278" t="str">
        <f>Translations!$B$437</f>
        <v>Isole Normanne</v>
      </c>
    </row>
    <row r="79" ht="12.75">
      <c r="A79" s="278" t="str">
        <f>Translations!$B$438</f>
        <v>Cile</v>
      </c>
    </row>
    <row r="80" ht="12.75">
      <c r="A80" s="278" t="str">
        <f>Translations!$B$439</f>
        <v>Cina</v>
      </c>
    </row>
    <row r="81" ht="12.75">
      <c r="A81" s="278" t="str">
        <f>Translations!$B$442</f>
        <v>Colombia</v>
      </c>
    </row>
    <row r="82" ht="12.75">
      <c r="A82" s="278" t="str">
        <f>Translations!$B$443</f>
        <v>Comore</v>
      </c>
    </row>
    <row r="83" ht="12.75">
      <c r="A83" s="278" t="str">
        <f>Translations!$B$444</f>
        <v>Congo</v>
      </c>
    </row>
    <row r="84" ht="12.75">
      <c r="A84" s="278" t="str">
        <f>Translations!$B$450</f>
        <v>Congo, Repubblica democratica del </v>
      </c>
    </row>
    <row r="85" ht="12.75">
      <c r="A85" s="278" t="str">
        <f>Translations!$B$445</f>
        <v>Isole Cook</v>
      </c>
    </row>
    <row r="86" ht="12.75">
      <c r="A86" s="278" t="str">
        <f>Translations!$B$446</f>
        <v>Costa Rica</v>
      </c>
    </row>
    <row r="87" ht="12.75">
      <c r="A87" s="278" t="str">
        <f>Translations!$B$447</f>
        <v>Costa d’Avorio</v>
      </c>
    </row>
    <row r="88" ht="12.75">
      <c r="A88" s="278" t="str">
        <f>Translations!$B$372</f>
        <v>Croazia</v>
      </c>
    </row>
    <row r="89" ht="12.75">
      <c r="A89" s="278" t="str">
        <f>Translations!$B$448</f>
        <v>Cuba</v>
      </c>
    </row>
    <row r="90" ht="15">
      <c r="A90" s="321" t="str">
        <f>Translations!$B$824</f>
        <v>Curaçao</v>
      </c>
    </row>
    <row r="91" ht="12.75">
      <c r="A91" s="278" t="str">
        <f>Translations!$B$373</f>
        <v>Cipro</v>
      </c>
    </row>
    <row r="92" ht="12.75">
      <c r="A92" s="278" t="str">
        <f>Translations!$B$374</f>
        <v>Repubblica ceca</v>
      </c>
    </row>
    <row r="93" ht="12.75">
      <c r="A93" s="278" t="str">
        <f>Translations!$B$375</f>
        <v>Danimarca</v>
      </c>
    </row>
    <row r="94" ht="12.75">
      <c r="A94" s="278" t="str">
        <f>Translations!$B$451</f>
        <v>Gibuti</v>
      </c>
    </row>
    <row r="95" ht="12.75">
      <c r="A95" s="278" t="str">
        <f>Translations!$B$452</f>
        <v>Dominica</v>
      </c>
    </row>
    <row r="96" ht="12.75">
      <c r="A96" s="278" t="str">
        <f>Translations!$B$453</f>
        <v>Repubblica dominicana</v>
      </c>
    </row>
    <row r="97" ht="12.75">
      <c r="A97" s="278" t="str">
        <f>Translations!$B$454</f>
        <v>Ecuador</v>
      </c>
    </row>
    <row r="98" ht="12.75">
      <c r="A98" s="278" t="str">
        <f>Translations!$B$455</f>
        <v>Egitto</v>
      </c>
    </row>
    <row r="99" ht="12.75">
      <c r="A99" s="278" t="str">
        <f>Translations!$B$456</f>
        <v>El Salvador</v>
      </c>
    </row>
    <row r="100" ht="12.75">
      <c r="A100" s="278" t="str">
        <f>Translations!$B$457</f>
        <v>Guinea equatoriale</v>
      </c>
    </row>
    <row r="101" ht="12.75">
      <c r="A101" s="278" t="str">
        <f>Translations!$B$458</f>
        <v>Eritrea</v>
      </c>
    </row>
    <row r="102" ht="12.75">
      <c r="A102" s="278" t="str">
        <f>Translations!$B$376</f>
        <v>Estonia</v>
      </c>
    </row>
    <row r="103" ht="12.75">
      <c r="A103" s="278" t="str">
        <f>Translations!$B$459</f>
        <v>Etiopia</v>
      </c>
    </row>
    <row r="104" ht="12.75">
      <c r="A104" s="278" t="str">
        <f>Translations!$B$461</f>
        <v>Isole Falkland (già Isole Malvine)</v>
      </c>
    </row>
    <row r="105" ht="12.75">
      <c r="A105" s="278" t="str">
        <f>Translations!$B$460</f>
        <v>Fær Øer</v>
      </c>
    </row>
    <row r="106" ht="12.75">
      <c r="A106" s="278" t="str">
        <f>Translations!$B$462</f>
        <v>Figi</v>
      </c>
    </row>
    <row r="107" ht="12.75">
      <c r="A107" s="278" t="str">
        <f>Translations!$B$377</f>
        <v>Finlandia</v>
      </c>
    </row>
    <row r="108" ht="12.75">
      <c r="A108" s="278" t="str">
        <f>Translations!$B$378</f>
        <v>Francia</v>
      </c>
    </row>
    <row r="109" ht="12.75">
      <c r="A109" s="278" t="str">
        <f>Translations!$B$464</f>
        <v>Polinesia francese</v>
      </c>
    </row>
    <row r="110" ht="12.75">
      <c r="A110" s="278" t="str">
        <f>Translations!$B$465</f>
        <v>Gabon</v>
      </c>
    </row>
    <row r="111" ht="12.75">
      <c r="A111" s="278" t="str">
        <f>Translations!$B$466</f>
        <v>Gambia</v>
      </c>
    </row>
    <row r="112" ht="12.75">
      <c r="A112" s="278" t="str">
        <f>Translations!$B$467</f>
        <v>Georgia</v>
      </c>
    </row>
    <row r="113" ht="12.75">
      <c r="A113" s="278" t="str">
        <f>Translations!$B$379</f>
        <v>Germania</v>
      </c>
    </row>
    <row r="114" ht="12.75">
      <c r="A114" s="278" t="str">
        <f>Translations!$B$468</f>
        <v>Ghana</v>
      </c>
    </row>
    <row r="115" ht="12.75">
      <c r="A115" s="278" t="str">
        <f>Translations!$B$469</f>
        <v>Gibilterra</v>
      </c>
    </row>
    <row r="116" ht="12.75">
      <c r="A116" s="278" t="str">
        <f>Translations!$B$380</f>
        <v>Grecia</v>
      </c>
    </row>
    <row r="117" ht="12.75">
      <c r="A117" s="278" t="str">
        <f>Translations!$B$470</f>
        <v>Groenlandia</v>
      </c>
    </row>
    <row r="118" ht="12.75">
      <c r="A118" s="278" t="str">
        <f>Translations!$B$471</f>
        <v>Grenada</v>
      </c>
    </row>
    <row r="119" ht="12.75">
      <c r="A119" s="278" t="str">
        <f>Translations!$B$473</f>
        <v>Guam</v>
      </c>
    </row>
    <row r="120" ht="12.75">
      <c r="A120" s="278" t="str">
        <f>Translations!$B$474</f>
        <v>Guatemala</v>
      </c>
    </row>
    <row r="121" ht="12.75">
      <c r="A121" s="278" t="str">
        <f>Translations!$B$475</f>
        <v>Guernsey</v>
      </c>
    </row>
    <row r="122" ht="12.75">
      <c r="A122" s="278" t="str">
        <f>Translations!$B$476</f>
        <v>Guinea</v>
      </c>
    </row>
    <row r="123" ht="12.75">
      <c r="A123" s="278" t="str">
        <f>Translations!$B$477</f>
        <v>Guinea-Bissau</v>
      </c>
    </row>
    <row r="124" ht="12.75">
      <c r="A124" s="278" t="str">
        <f>Translations!$B$478</f>
        <v>Guyana</v>
      </c>
    </row>
    <row r="125" ht="12.75">
      <c r="A125" s="278" t="str">
        <f>Translations!$B$479</f>
        <v>Haiti</v>
      </c>
    </row>
    <row r="126" ht="12.75">
      <c r="A126" s="278" t="str">
        <f>Translations!$B$480</f>
        <v>Santa Sede (Città del Vaticano)</v>
      </c>
    </row>
    <row r="127" ht="12.75">
      <c r="A127" s="278" t="str">
        <f>Translations!$B$481</f>
        <v>Honduras</v>
      </c>
    </row>
    <row r="128" ht="12.75">
      <c r="A128" s="278" t="str">
        <f>Translations!$B$440</f>
        <v>Regione Amministrativa Speciale di Hong Kong</v>
      </c>
    </row>
    <row r="129" ht="12.75">
      <c r="A129" s="278" t="str">
        <f>Translations!$B$381</f>
        <v>Ungheria</v>
      </c>
    </row>
    <row r="130" ht="12.75">
      <c r="A130" s="278" t="str">
        <f>Translations!$B$382</f>
        <v>Islanda </v>
      </c>
    </row>
    <row r="131" ht="12.75">
      <c r="A131" s="278" t="str">
        <f>Translations!$B$482</f>
        <v>India</v>
      </c>
    </row>
    <row r="132" ht="12.75">
      <c r="A132" s="278" t="str">
        <f>Translations!$B$483</f>
        <v>Indonesia</v>
      </c>
    </row>
    <row r="133" ht="12.75">
      <c r="A133" s="278" t="str">
        <f>Translations!$B$484</f>
        <v>Iran</v>
      </c>
    </row>
    <row r="134" ht="12.75">
      <c r="A134" s="278" t="str">
        <f>Translations!$B$485</f>
        <v>Iraq</v>
      </c>
    </row>
    <row r="135" ht="12.75">
      <c r="A135" s="278" t="str">
        <f>Translations!$B$383</f>
        <v>Irlanda</v>
      </c>
    </row>
    <row r="136" ht="12.75">
      <c r="A136" s="278" t="str">
        <f>Translations!$B$486</f>
        <v>Isola di Man</v>
      </c>
    </row>
    <row r="137" ht="12.75">
      <c r="A137" s="278" t="str">
        <f>Translations!$B$487</f>
        <v>Israele</v>
      </c>
    </row>
    <row r="138" ht="12.75">
      <c r="A138" s="278" t="str">
        <f>Translations!$B$384</f>
        <v>Italia.</v>
      </c>
    </row>
    <row r="139" ht="12.75">
      <c r="A139" s="278" t="str">
        <f>Translations!$B$488</f>
        <v>Giamaica</v>
      </c>
    </row>
    <row r="140" ht="12.75">
      <c r="A140" s="278" t="str">
        <f>Translations!$B$489</f>
        <v>Giappone</v>
      </c>
    </row>
    <row r="141" ht="12.75">
      <c r="A141" s="278" t="str">
        <f>Translations!$B$490</f>
        <v>Jersey</v>
      </c>
    </row>
    <row r="142" ht="12.75">
      <c r="A142" s="278" t="str">
        <f>Translations!$B$491</f>
        <v>Giordania</v>
      </c>
    </row>
    <row r="143" ht="12.75">
      <c r="A143" s="278" t="str">
        <f>Translations!$B$492</f>
        <v>Kazakhstan</v>
      </c>
    </row>
    <row r="144" ht="12.75">
      <c r="A144" s="278" t="str">
        <f>Translations!$B$493</f>
        <v>Kenya</v>
      </c>
    </row>
    <row r="145" ht="12.75">
      <c r="A145" s="278" t="str">
        <f>Translations!$B$494</f>
        <v>Kiribati</v>
      </c>
    </row>
    <row r="146" ht="12.75">
      <c r="A146" s="278" t="str">
        <f>Translations!$B$449</f>
        <v>Corea, Repubblica popolare democratica di Corea (Corea del Nord)</v>
      </c>
    </row>
    <row r="147" ht="12.75">
      <c r="A147" s="278" t="str">
        <f>Translations!$B$545</f>
        <v>Corea, Repubblica di (Corea del Sud) </v>
      </c>
    </row>
    <row r="148" ht="15">
      <c r="A148" s="321" t="str">
        <f>Translations!$B$825</f>
        <v>Kosovo (missione ad interim delle Nazioni Unite per il Kosovo)</v>
      </c>
    </row>
    <row r="149" ht="12.75">
      <c r="A149" s="278" t="str">
        <f>Translations!$B$495</f>
        <v>Kuwait</v>
      </c>
    </row>
    <row r="150" ht="12.75">
      <c r="A150" s="278" t="str">
        <f>Translations!$B$496</f>
        <v>Kirghizistan</v>
      </c>
    </row>
    <row r="151" ht="12.75">
      <c r="A151" s="278" t="str">
        <f>Translations!$B$497</f>
        <v>Laos</v>
      </c>
    </row>
    <row r="152" ht="12.75">
      <c r="A152" s="278" t="str">
        <f>Translations!$B$385</f>
        <v>Lettonia</v>
      </c>
    </row>
    <row r="153" ht="12.75">
      <c r="A153" s="278" t="str">
        <f>Translations!$B$498</f>
        <v>Libano</v>
      </c>
    </row>
    <row r="154" ht="12.75">
      <c r="A154" s="278" t="str">
        <f>Translations!$B$499</f>
        <v>Lesotho</v>
      </c>
    </row>
    <row r="155" ht="12.75">
      <c r="A155" s="278" t="str">
        <f>Translations!$B$500</f>
        <v>Liberia</v>
      </c>
    </row>
    <row r="156" ht="12.75">
      <c r="A156" s="278" t="str">
        <f>Translations!$B$501</f>
        <v>Libia</v>
      </c>
    </row>
    <row r="157" ht="12.75">
      <c r="A157" s="278" t="str">
        <f>Translations!$B$386</f>
        <v>Liechtenstein</v>
      </c>
    </row>
    <row r="158" ht="12.75">
      <c r="A158" s="278" t="str">
        <f>Translations!$B$387</f>
        <v>Lituania</v>
      </c>
    </row>
    <row r="159" ht="12.75">
      <c r="A159" s="278" t="str">
        <f>Translations!$B$388</f>
        <v>Lussemburgo</v>
      </c>
    </row>
    <row r="160" ht="12.75">
      <c r="A160" s="278" t="str">
        <f>Translations!$B$441</f>
        <v>Regione Amministrativa Speciale di Macao</v>
      </c>
    </row>
    <row r="161" ht="12.75">
      <c r="A161" s="278" t="str">
        <f>Translations!$B$578</f>
        <v>Macedonia, Ex Repubblica iugoslava di </v>
      </c>
    </row>
    <row r="162" ht="12.75">
      <c r="A162" s="278" t="str">
        <f>Translations!$B$502</f>
        <v>Madagascar</v>
      </c>
    </row>
    <row r="163" ht="12.75">
      <c r="A163" s="278" t="str">
        <f>Translations!$B$503</f>
        <v>Malawi</v>
      </c>
    </row>
    <row r="164" ht="12.75">
      <c r="A164" s="278" t="str">
        <f>Translations!$B$504</f>
        <v>Malaysia</v>
      </c>
    </row>
    <row r="165" ht="12.75">
      <c r="A165" s="278" t="str">
        <f>Translations!$B$505</f>
        <v>Maldive</v>
      </c>
    </row>
    <row r="166" ht="12.75">
      <c r="A166" s="278" t="str">
        <f>Translations!$B$506</f>
        <v>Mali</v>
      </c>
    </row>
    <row r="167" ht="12.75">
      <c r="A167" s="278" t="str">
        <f>Translations!$B$389</f>
        <v>Malta</v>
      </c>
    </row>
    <row r="168" ht="12.75">
      <c r="A168" s="278" t="str">
        <f>Translations!$B$507</f>
        <v>Isole Marshall</v>
      </c>
    </row>
    <row r="169" ht="12.75">
      <c r="A169" s="278" t="str">
        <f>Translations!$B$509</f>
        <v>Mauritania</v>
      </c>
    </row>
    <row r="170" ht="12.75">
      <c r="A170" s="278" t="str">
        <f>Translations!$B$510</f>
        <v>Maurizio</v>
      </c>
    </row>
    <row r="171" ht="12.75">
      <c r="A171" s="278" t="str">
        <f>Translations!$B$511</f>
        <v>Mayotte</v>
      </c>
    </row>
    <row r="172" ht="12.75">
      <c r="A172" s="278" t="str">
        <f>Translations!$B$512</f>
        <v>Messico</v>
      </c>
    </row>
    <row r="173" ht="12.75">
      <c r="A173" s="278" t="str">
        <f>Translations!$B$513</f>
        <v>Micronesia</v>
      </c>
    </row>
    <row r="174" ht="12.75">
      <c r="A174" s="278" t="str">
        <f>Translations!$B$546</f>
        <v>Moldova</v>
      </c>
    </row>
    <row r="175" ht="12.75">
      <c r="A175" s="278" t="str">
        <f>Translations!$B$514</f>
        <v>Monaco</v>
      </c>
    </row>
    <row r="176" ht="12.75">
      <c r="A176" s="278" t="str">
        <f>Translations!$B$515</f>
        <v>Mongolia</v>
      </c>
    </row>
    <row r="177" ht="12.75">
      <c r="A177" s="278" t="str">
        <f>Translations!$B$516</f>
        <v>Montenegro</v>
      </c>
    </row>
    <row r="178" ht="12.75">
      <c r="A178" s="278" t="str">
        <f>Translations!$B$517</f>
        <v>Montserrat</v>
      </c>
    </row>
    <row r="179" ht="12.75">
      <c r="A179" s="278" t="str">
        <f>Translations!$B$518</f>
        <v>Marocco</v>
      </c>
    </row>
    <row r="180" ht="12.75">
      <c r="A180" s="278" t="str">
        <f>Translations!$B$519</f>
        <v>Mozambico</v>
      </c>
    </row>
    <row r="181" ht="12.75">
      <c r="A181" s="278" t="str">
        <f>Translations!$B$520</f>
        <v>Birmania/Myanmar</v>
      </c>
    </row>
    <row r="182" ht="12.75">
      <c r="A182" s="278" t="str">
        <f>Translations!$B$521</f>
        <v>Namibia</v>
      </c>
    </row>
    <row r="183" ht="12.75">
      <c r="A183" s="278" t="str">
        <f>Translations!$B$522</f>
        <v>Nauru</v>
      </c>
    </row>
    <row r="184" ht="12.75">
      <c r="A184" s="278" t="str">
        <f>Translations!$B$523</f>
        <v>Nepal</v>
      </c>
    </row>
    <row r="185" ht="12.75">
      <c r="A185" s="278" t="str">
        <f>Translations!$B$390</f>
        <v>Paesi Bassi</v>
      </c>
    </row>
    <row r="186" ht="12.75">
      <c r="A186" s="278" t="str">
        <f>Translations!$B$525</f>
        <v>Nuova Caledonia</v>
      </c>
    </row>
    <row r="187" ht="12.75">
      <c r="A187" s="278" t="str">
        <f>Translations!$B$526</f>
        <v>Nuova Zelanda</v>
      </c>
    </row>
    <row r="188" ht="12.75">
      <c r="A188" s="278" t="str">
        <f>Translations!$B$527</f>
        <v>Nicaragua</v>
      </c>
    </row>
    <row r="189" ht="12.75">
      <c r="A189" s="278" t="str">
        <f>Translations!$B$528</f>
        <v>Niger</v>
      </c>
    </row>
    <row r="190" ht="12.75">
      <c r="A190" s="278" t="str">
        <f>Translations!$B$529</f>
        <v>Nigeria</v>
      </c>
    </row>
    <row r="191" ht="12.75">
      <c r="A191" s="278" t="str">
        <f>Translations!$B$530</f>
        <v>Niue</v>
      </c>
    </row>
    <row r="192" ht="12.75">
      <c r="A192" s="278" t="str">
        <f>Translations!$B$531</f>
        <v>Isola Norfolk</v>
      </c>
    </row>
    <row r="193" ht="12.75">
      <c r="A193" s="278" t="str">
        <f>Translations!$B$532</f>
        <v>Isole Marianne settentrionali</v>
      </c>
    </row>
    <row r="194" ht="12.75">
      <c r="A194" s="278" t="str">
        <f>Translations!$B$391</f>
        <v>Norvegia </v>
      </c>
    </row>
    <row r="195" ht="12.75">
      <c r="A195" s="278" t="str">
        <f>Translations!$B$534</f>
        <v>Oman</v>
      </c>
    </row>
    <row r="196" ht="12.75">
      <c r="A196" s="278" t="str">
        <f>Translations!$B$535</f>
        <v>Pakistan</v>
      </c>
    </row>
    <row r="197" ht="12.75">
      <c r="A197" s="278" t="str">
        <f>Translations!$B$536</f>
        <v>Palau</v>
      </c>
    </row>
    <row r="198" ht="12.75">
      <c r="A198" s="278" t="str">
        <f>Translations!$B$533</f>
        <v>Territorio palestinese occupato</v>
      </c>
    </row>
    <row r="199" ht="12.75">
      <c r="A199" s="278" t="str">
        <f>Translations!$B$537</f>
        <v>Panama</v>
      </c>
    </row>
    <row r="200" ht="12.75">
      <c r="A200" s="278" t="str">
        <f>Translations!$B$538</f>
        <v>Papua Nuova Guinea</v>
      </c>
    </row>
    <row r="201" ht="12.75">
      <c r="A201" s="278" t="str">
        <f>Translations!$B$539</f>
        <v>Paraguay</v>
      </c>
    </row>
    <row r="202" ht="12.75">
      <c r="A202" s="278" t="str">
        <f>Translations!$B$540</f>
        <v>Perù</v>
      </c>
    </row>
    <row r="203" ht="12.75">
      <c r="A203" s="278" t="str">
        <f>Translations!$B$541</f>
        <v>Filippine</v>
      </c>
    </row>
    <row r="204" ht="12.75">
      <c r="A204" s="278" t="str">
        <f>Translations!$B$542</f>
        <v>Isole Pitcairn</v>
      </c>
    </row>
    <row r="205" ht="12.75">
      <c r="A205" s="278" t="str">
        <f>Translations!$B$392</f>
        <v>Polonia</v>
      </c>
    </row>
    <row r="206" ht="12.75">
      <c r="A206" s="278" t="str">
        <f>Translations!$B$393</f>
        <v>Portogallo</v>
      </c>
    </row>
    <row r="207" ht="12.75">
      <c r="A207" s="278" t="str">
        <f>Translations!$B$543</f>
        <v>Portorico</v>
      </c>
    </row>
    <row r="208" ht="12.75">
      <c r="A208" s="278" t="str">
        <f>Translations!$B$544</f>
        <v>Qatar</v>
      </c>
    </row>
    <row r="209" ht="12.75">
      <c r="A209" s="278" t="str">
        <f>Translations!$B$394</f>
        <v>Romania</v>
      </c>
    </row>
    <row r="210" ht="12.75">
      <c r="A210" s="278" t="str">
        <f>Translations!$B$548</f>
        <v>Russia</v>
      </c>
    </row>
    <row r="211" ht="12.75">
      <c r="A211" s="278" t="str">
        <f>Translations!$B$549</f>
        <v>Ruanda</v>
      </c>
    </row>
    <row r="212" ht="12.75">
      <c r="A212" s="278" t="str">
        <f>Translations!$B$550</f>
        <v>Saint-Barthélemy</v>
      </c>
    </row>
    <row r="213" ht="15">
      <c r="A213" s="321" t="str">
        <f>Translations!$B$826</f>
        <v>Sant’Elena, Isola dell’Ascensione, Tristan da Cunha</v>
      </c>
    </row>
    <row r="214" ht="12.75">
      <c r="A214" s="278" t="str">
        <f>Translations!$B$552</f>
        <v>Saint Kitts e Nevis</v>
      </c>
    </row>
    <row r="215" ht="12.75">
      <c r="A215" s="278" t="str">
        <f>Translations!$B$553</f>
        <v>Santa Lucia</v>
      </c>
    </row>
    <row r="216" ht="12.75">
      <c r="A216" s="278" t="str">
        <f>Translations!$B$555</f>
        <v>Saint Pierre e Miquelon</v>
      </c>
    </row>
    <row r="217" ht="12.75">
      <c r="A217" s="278" t="str">
        <f>Translations!$B$556</f>
        <v>Saint Vincent e Grenadine</v>
      </c>
    </row>
    <row r="218" ht="12.75">
      <c r="A218" s="278" t="str">
        <f>Translations!$B$554</f>
        <v>Saint-Martin (parte francese)</v>
      </c>
    </row>
    <row r="219" ht="12.75">
      <c r="A219" s="278" t="str">
        <f>Translations!$B$557</f>
        <v>Samoa</v>
      </c>
    </row>
    <row r="220" ht="12.75">
      <c r="A220" s="278" t="str">
        <f>Translations!$B$558</f>
        <v>San Marino</v>
      </c>
    </row>
    <row r="221" ht="12.75">
      <c r="A221" s="278" t="str">
        <f>Translations!$B$559</f>
        <v>Sao Tomé e Principe</v>
      </c>
    </row>
    <row r="222" ht="12.75">
      <c r="A222" s="278" t="str">
        <f>Translations!$B$560</f>
        <v>Arabia saudita</v>
      </c>
    </row>
    <row r="223" ht="12.75">
      <c r="A223" s="278" t="str">
        <f>Translations!$B$561</f>
        <v>Senegal</v>
      </c>
    </row>
    <row r="224" ht="12.75">
      <c r="A224" s="278" t="str">
        <f>Translations!$B$562</f>
        <v>Serbia</v>
      </c>
    </row>
    <row r="225" ht="12.75">
      <c r="A225" s="278" t="str">
        <f>Translations!$B$563</f>
        <v>Seychelles</v>
      </c>
    </row>
    <row r="226" ht="12.75">
      <c r="A226" s="278" t="str">
        <f>Translations!$B$564</f>
        <v>Sierra Leone</v>
      </c>
    </row>
    <row r="227" ht="12.75">
      <c r="A227" s="278" t="str">
        <f>Translations!$B$565</f>
        <v>Singapore</v>
      </c>
    </row>
    <row r="228" ht="15">
      <c r="A228" s="321" t="str">
        <f>Translations!$B$827</f>
        <v>Sint Maarten (parte olandese)</v>
      </c>
    </row>
    <row r="229" ht="12.75">
      <c r="A229" s="278" t="str">
        <f>Translations!$B$395</f>
        <v>Slovacchia</v>
      </c>
    </row>
    <row r="230" ht="12.75">
      <c r="A230" s="278" t="str">
        <f>Translations!$B$396</f>
        <v>Slovenia</v>
      </c>
    </row>
    <row r="231" ht="12.75">
      <c r="A231" s="278" t="str">
        <f>Translations!$B$566</f>
        <v>Isole Salomone</v>
      </c>
    </row>
    <row r="232" ht="12.75">
      <c r="A232" s="278" t="str">
        <f>Translations!$B$567</f>
        <v>Somalia</v>
      </c>
    </row>
    <row r="233" ht="12.75">
      <c r="A233" s="278" t="str">
        <f>Translations!$B$568</f>
        <v>Sud Africa</v>
      </c>
    </row>
    <row r="234" ht="15">
      <c r="A234" s="321" t="str">
        <f>Translations!$B$828</f>
        <v>Georgia del sud e Sandwich australi</v>
      </c>
    </row>
    <row r="235" ht="15">
      <c r="A235" s="321" t="str">
        <f>Translations!$B$829</f>
        <v>Sud Sudan</v>
      </c>
    </row>
    <row r="236" ht="12.75">
      <c r="A236" s="278" t="str">
        <f>Translations!$B$397</f>
        <v>Spagna</v>
      </c>
    </row>
    <row r="237" ht="12.75">
      <c r="A237" s="278" t="str">
        <f>Translations!$B$569</f>
        <v>Sri Lanka</v>
      </c>
    </row>
    <row r="238" ht="12.75">
      <c r="A238" s="278" t="str">
        <f>Translations!$B$570</f>
        <v>Sudan</v>
      </c>
    </row>
    <row r="239" ht="12.75">
      <c r="A239" s="278" t="str">
        <f>Translations!$B$571</f>
        <v>Suriname</v>
      </c>
    </row>
    <row r="240" ht="12.75">
      <c r="A240" s="278" t="str">
        <f>Translations!$B$572</f>
        <v>Svalbard e Jan Mayen</v>
      </c>
    </row>
    <row r="241" ht="12.75">
      <c r="A241" s="278" t="str">
        <f>Translations!$B$573</f>
        <v>Swaziland</v>
      </c>
    </row>
    <row r="242" ht="12.75">
      <c r="A242" s="278" t="str">
        <f>Translations!$B$398</f>
        <v>Svezia</v>
      </c>
    </row>
    <row r="243" ht="12.75">
      <c r="A243" s="278" t="str">
        <f>Translations!$B$574</f>
        <v>Svizzera</v>
      </c>
    </row>
    <row r="244" ht="12.75">
      <c r="A244" s="278" t="str">
        <f>Translations!$B$575</f>
        <v>Siria</v>
      </c>
    </row>
    <row r="245" ht="15">
      <c r="A245" s="321" t="str">
        <f>Translations!$B$830</f>
        <v>Taiwan</v>
      </c>
    </row>
    <row r="246" ht="12.75">
      <c r="A246" s="278" t="str">
        <f>Translations!$B$576</f>
        <v>Tagikistan</v>
      </c>
    </row>
    <row r="247" ht="12.75">
      <c r="A247" s="278" t="str">
        <f>Translations!$B$592</f>
        <v>Tanzania, Repubblica unita della</v>
      </c>
    </row>
    <row r="248" ht="12.75">
      <c r="A248" s="278" t="str">
        <f>Translations!$B$577</f>
        <v>Thailandia</v>
      </c>
    </row>
    <row r="249" ht="12.75">
      <c r="A249" s="278" t="str">
        <f>Translations!$B$579</f>
        <v>Timor Leste</v>
      </c>
    </row>
    <row r="250" ht="12.75">
      <c r="A250" s="278" t="str">
        <f>Translations!$B$580</f>
        <v>Togo</v>
      </c>
    </row>
    <row r="251" ht="12.75">
      <c r="A251" s="278" t="str">
        <f>Translations!$B$581</f>
        <v>Tokelau</v>
      </c>
    </row>
    <row r="252" ht="12.75">
      <c r="A252" s="278" t="str">
        <f>Translations!$B$582</f>
        <v>Tonga</v>
      </c>
    </row>
    <row r="253" ht="12.75">
      <c r="A253" s="278" t="str">
        <f>Translations!$B$583</f>
        <v>Trinidad e Tobago</v>
      </c>
    </row>
    <row r="254" ht="12.75">
      <c r="A254" s="278" t="str">
        <f>Translations!$B$584</f>
        <v>Tunisia</v>
      </c>
    </row>
    <row r="255" ht="12.75">
      <c r="A255" s="278" t="str">
        <f>Translations!$B$585</f>
        <v>Turchia</v>
      </c>
    </row>
    <row r="256" ht="12.75">
      <c r="A256" s="278" t="str">
        <f>Translations!$B$586</f>
        <v>Turkmenistan</v>
      </c>
    </row>
    <row r="257" ht="12.75">
      <c r="A257" s="278" t="str">
        <f>Translations!$B$587</f>
        <v>Isole Turks e Caicos</v>
      </c>
    </row>
    <row r="258" ht="12.75">
      <c r="A258" s="278" t="str">
        <f>Translations!$B$588</f>
        <v>Tuvalu</v>
      </c>
    </row>
    <row r="259" ht="12.75">
      <c r="A259" s="278" t="str">
        <f>Translations!$B$589</f>
        <v>Uganda</v>
      </c>
    </row>
    <row r="260" ht="12.75">
      <c r="A260" s="278" t="str">
        <f>Translations!$B$590</f>
        <v>Ucraina</v>
      </c>
    </row>
    <row r="261" ht="12.75">
      <c r="A261" s="278" t="str">
        <f>Translations!$B$591</f>
        <v>Emirati arabi uniti</v>
      </c>
    </row>
    <row r="262" ht="12.75">
      <c r="A262" s="278" t="str">
        <f>Translations!$B$399</f>
        <v>Regno Unito</v>
      </c>
    </row>
    <row r="263" ht="12.75">
      <c r="A263" s="278" t="str">
        <f>Translations!$B$593</f>
        <v>Stati Uniti</v>
      </c>
    </row>
    <row r="264" ht="12.75">
      <c r="A264" s="278" t="str">
        <f>Translations!$B$595</f>
        <v>Uruguay</v>
      </c>
    </row>
    <row r="265" ht="12.75">
      <c r="A265" s="278" t="str">
        <f>Translations!$B$596</f>
        <v>Uzbekistan</v>
      </c>
    </row>
    <row r="266" ht="12.75">
      <c r="A266" s="278" t="str">
        <f>Translations!$B$597</f>
        <v>Vanatau</v>
      </c>
    </row>
    <row r="267" ht="12.75">
      <c r="A267" s="278" t="str">
        <f>Translations!$B$598</f>
        <v>Venezuela, Repubblica bolivariana del</v>
      </c>
    </row>
    <row r="268" ht="12.75">
      <c r="A268" s="278" t="str">
        <f>Translations!$B$599</f>
        <v>Vietnam</v>
      </c>
    </row>
    <row r="269" ht="12.75">
      <c r="A269" s="278" t="str">
        <f>Translations!$B$426</f>
        <v>Isole Vergini britanniche</v>
      </c>
    </row>
    <row r="270" ht="12.75">
      <c r="A270" s="278" t="str">
        <f>Translations!$B$594</f>
        <v>Isole Vergini americane</v>
      </c>
    </row>
    <row r="271" ht="12.75">
      <c r="A271" s="278" t="str">
        <f>Translations!$B$600</f>
        <v>Wallis e Futuna</v>
      </c>
    </row>
    <row r="272" ht="12.75">
      <c r="A272" s="278" t="str">
        <f>Translations!$B$601</f>
        <v>Sahara occidentale</v>
      </c>
    </row>
    <row r="273" ht="12.75">
      <c r="A273" s="278" t="str">
        <f>Translations!$B$602</f>
        <v>Yemen</v>
      </c>
    </row>
    <row r="274" ht="12.75">
      <c r="A274" s="278" t="str">
        <f>Translations!$B$603</f>
        <v>Zambia</v>
      </c>
    </row>
    <row r="275" ht="12.75">
      <c r="A275" s="278" t="str">
        <f>Translations!$B$604</f>
        <v>Zimbabwe</v>
      </c>
    </row>
    <row r="276" ht="12.75"/>
    <row r="277" ht="12.75"/>
    <row r="278" ht="12.75"/>
    <row r="279" ht="12.75">
      <c r="A279" s="60" t="s">
        <v>362</v>
      </c>
    </row>
    <row r="280" ht="12.75">
      <c r="A280" s="59" t="str">
        <f>Translations!$B$605</f>
        <v>comunicato all’autorità competente</v>
      </c>
    </row>
    <row r="281" ht="12.75">
      <c r="A281" s="59" t="str">
        <f>Translations!$B$606</f>
        <v>approvato dall’autorità competente</v>
      </c>
    </row>
    <row r="282" ht="12.75">
      <c r="A282" s="59" t="str">
        <f>Translations!$B$607</f>
        <v>respinto dall’autorità competente</v>
      </c>
    </row>
    <row r="283" ht="12.75">
      <c r="A283" s="59" t="str">
        <f>Translations!$B$608</f>
        <v>restituito con osservazioni</v>
      </c>
    </row>
    <row r="284" ht="12.75">
      <c r="A284" s="59" t="str">
        <f>Translations!$B$609</f>
        <v>bozza di lavoro</v>
      </c>
    </row>
    <row r="285" ht="12.75">
      <c r="A285" s="59"/>
    </row>
    <row r="286" ht="12.75"/>
    <row r="287" ht="12.75"/>
    <row r="288" ht="12.75"/>
    <row r="289" ht="12.75"/>
    <row r="290" ht="12.75"/>
    <row r="291" ht="12.75"/>
    <row r="292" ht="12.75">
      <c r="A292" s="277" t="s">
        <v>127</v>
      </c>
    </row>
    <row r="293" ht="12.75">
      <c r="A293" s="278" t="str">
        <f>Translations!$B$368</f>
        <v>Selezionare</v>
      </c>
    </row>
    <row r="294" ht="12.75">
      <c r="A294" s="278" t="str">
        <f>Translations!$B$610</f>
        <v>Commerciali</v>
      </c>
    </row>
    <row r="295" ht="12.75">
      <c r="A295" s="278" t="str">
        <f>Translations!$B$611</f>
        <v>Non commerciali</v>
      </c>
    </row>
    <row r="296" ht="12.75"/>
    <row r="297" ht="12.75"/>
    <row r="298" ht="12.75">
      <c r="A298" s="280" t="s">
        <v>134</v>
      </c>
    </row>
    <row r="299" ht="12.75">
      <c r="A299" s="278" t="str">
        <f>Translations!$B$368</f>
        <v>Selezionare</v>
      </c>
    </row>
    <row r="300" ht="12.75">
      <c r="A300" s="278" t="str">
        <f>Translations!$B$612</f>
        <v>Voli di linea</v>
      </c>
    </row>
    <row r="301" ht="12.75">
      <c r="A301" s="278" t="str">
        <f>Translations!$B$613</f>
        <v>Voli non di linea</v>
      </c>
    </row>
    <row r="302" ht="12.75">
      <c r="A302" s="278" t="str">
        <f>Translations!$B$614</f>
        <v>Voli di linea e non di linea</v>
      </c>
    </row>
    <row r="303" ht="12.75"/>
    <row r="304" ht="12.75"/>
    <row r="305" ht="12.75">
      <c r="A305" s="280" t="s">
        <v>147</v>
      </c>
    </row>
    <row r="306" ht="12.75">
      <c r="A306" s="278" t="str">
        <f>Translations!$B$368</f>
        <v>Selezionare</v>
      </c>
    </row>
    <row r="307" ht="12.75">
      <c r="A307" s="279" t="str">
        <f>Translations!$B$615</f>
        <v>Solo voli intra-SEE</v>
      </c>
    </row>
    <row r="308" ht="12.75">
      <c r="A308" s="279" t="str">
        <f>Translations!$B$616</f>
        <v>Voli all’interno e all’esterno del SEE</v>
      </c>
    </row>
    <row r="309" ht="12.75"/>
    <row r="310" ht="12.75"/>
    <row r="311" ht="12.75">
      <c r="A311" s="280" t="s">
        <v>118</v>
      </c>
    </row>
    <row r="312" ht="12.75">
      <c r="A312" s="278" t="str">
        <f>Translations!$B$368</f>
        <v>Selezionare</v>
      </c>
    </row>
    <row r="313" ht="12.75">
      <c r="A313" s="278"/>
    </row>
    <row r="314" ht="12.75">
      <c r="A314" s="278" t="str">
        <f>Translations!$B$617</f>
        <v>Capitano</v>
      </c>
    </row>
    <row r="315" ht="12.75">
      <c r="A315" s="278" t="str">
        <f>Translations!$B$618</f>
        <v>Sig.</v>
      </c>
    </row>
    <row r="316" ht="12.75">
      <c r="A316" s="278" t="str">
        <f>Translations!$B$619</f>
        <v>Sig.ra</v>
      </c>
    </row>
    <row r="317" ht="12.75">
      <c r="A317" s="278" t="str">
        <f>Translations!$B$621</f>
        <v>Sig.na</v>
      </c>
    </row>
    <row r="318" ht="12.75">
      <c r="A318" s="278" t="str">
        <f>Translations!$B$622</f>
        <v>Dott.</v>
      </c>
    </row>
    <row r="319" ht="12.75"/>
    <row r="320" ht="12.75"/>
    <row r="321" ht="12.75">
      <c r="A321" s="280" t="s">
        <v>169</v>
      </c>
    </row>
    <row r="322" ht="12.75">
      <c r="A322" s="281" t="str">
        <f>Translations!$B$368</f>
        <v>Selezionare</v>
      </c>
    </row>
    <row r="323" ht="12.75">
      <c r="A323" s="281"/>
    </row>
    <row r="324" ht="12.75">
      <c r="A324" s="278" t="str">
        <f>Translations!$B$623</f>
        <v>Società / Società a responsabilità limitata</v>
      </c>
    </row>
    <row r="325" ht="12.75">
      <c r="A325" s="278" t="str">
        <f>Translations!$B$624</f>
        <v>Società di persone</v>
      </c>
    </row>
    <row r="326" ht="12.75">
      <c r="A326" s="278" t="str">
        <f>Translations!$B$625</f>
        <v>Ditta individuale</v>
      </c>
    </row>
    <row r="327" ht="12.75"/>
    <row r="328" ht="12.75">
      <c r="A328" s="280" t="s">
        <v>114</v>
      </c>
    </row>
    <row r="329" ht="12.75">
      <c r="A329" s="278" t="str">
        <f>Translations!$B$368</f>
        <v>Selezionare</v>
      </c>
    </row>
    <row r="330" ht="12.75">
      <c r="A330" s="278" t="str">
        <f>Translations!$B$626</f>
        <v>Massa effettiva/standard indicata nella documentazione sulla massa e sul bilanciamento</v>
      </c>
    </row>
    <row r="331" ht="12.75">
      <c r="A331" s="278" t="str">
        <f>Translations!$B$627</f>
        <v>Metodologia alternativa</v>
      </c>
    </row>
    <row r="332" ht="12.75"/>
    <row r="333" ht="12.75">
      <c r="A333" s="280" t="s">
        <v>115</v>
      </c>
    </row>
    <row r="334" ht="12.75">
      <c r="A334" s="278" t="str">
        <f>Translations!$B$368</f>
        <v>Selezionare</v>
      </c>
    </row>
    <row r="335" ht="12.75">
      <c r="A335" s="278" t="str">
        <f>Translations!$B$628</f>
        <v>100 kg (valore predefinito)</v>
      </c>
    </row>
    <row r="336" ht="12.75">
      <c r="A336" s="278" t="str">
        <f>Translations!$B$629</f>
        <v>Massa indicata nella documentazione sulla massa e sul bilanciamento</v>
      </c>
    </row>
    <row r="337" ht="12.75">
      <c r="A337" s="81"/>
    </row>
    <row r="338" ht="12.75">
      <c r="A338" s="277" t="s">
        <v>186</v>
      </c>
    </row>
    <row r="339" ht="12.75">
      <c r="A339" s="278"/>
    </row>
    <row r="340" ht="12.75">
      <c r="A340" s="282" t="s">
        <v>108</v>
      </c>
    </row>
    <row r="341" ht="12.75">
      <c r="A341" s="282" t="s">
        <v>109</v>
      </c>
    </row>
    <row r="342" ht="12.75">
      <c r="A342" s="282" t="s">
        <v>110</v>
      </c>
    </row>
    <row r="343" ht="12.75">
      <c r="A343" s="282" t="s">
        <v>111</v>
      </c>
    </row>
    <row r="344" ht="12.75">
      <c r="A344" s="282" t="s">
        <v>112</v>
      </c>
    </row>
    <row r="345" ht="12.75">
      <c r="A345" s="282" t="s">
        <v>193</v>
      </c>
    </row>
    <row r="346" ht="12.75">
      <c r="A346" s="282" t="s">
        <v>194</v>
      </c>
    </row>
    <row r="347" ht="12.75">
      <c r="A347" s="282" t="s">
        <v>195</v>
      </c>
    </row>
    <row r="348" ht="12.75"/>
    <row r="349" ht="12.75">
      <c r="A349" s="280" t="s">
        <v>323</v>
      </c>
    </row>
    <row r="350" ht="12.75">
      <c r="A350" s="278" t="str">
        <f>Translations!$B$368</f>
        <v>Selezionare</v>
      </c>
    </row>
    <row r="351" ht="12.75">
      <c r="A351" s="278" t="str">
        <f>Translations!$B$630</f>
        <v>Non è utilizzato un sistema di gestione ambientale documentato</v>
      </c>
    </row>
    <row r="352" ht="12.75">
      <c r="A352" s="278" t="str">
        <f>Translations!$B$631</f>
        <v>È utilizzato un sistema di gestione ambientale documentato</v>
      </c>
    </row>
    <row r="353" ht="12.75">
      <c r="A353" s="278" t="str">
        <f>Translations!$B$632</f>
        <v>È utilizzato un sistema di gestione ambientale certificato</v>
      </c>
    </row>
    <row r="354" ht="12.75"/>
    <row r="355" ht="12.75"/>
    <row r="356" ht="12.75">
      <c r="A356" s="280" t="s">
        <v>217</v>
      </c>
    </row>
    <row r="357" ht="12.75">
      <c r="A357" s="278" t="str">
        <f>Translations!$B$368</f>
        <v>Selezionare</v>
      </c>
    </row>
    <row r="358" ht="12.75">
      <c r="A358" s="278" t="b">
        <v>1</v>
      </c>
    </row>
    <row r="359" ht="12.75">
      <c r="A359" s="278" t="b">
        <v>0</v>
      </c>
    </row>
    <row r="360" ht="12.75"/>
    <row r="361" ht="12.75"/>
    <row r="362" ht="12.75">
      <c r="A362" s="280" t="s">
        <v>113</v>
      </c>
    </row>
    <row r="363" ht="12.75">
      <c r="A363" s="278" t="str">
        <f>Translations!$B$633</f>
        <v>Utilizzato esclusivamente dall’autorità competente</v>
      </c>
    </row>
    <row r="364" ht="12.75">
      <c r="A364" s="278" t="str">
        <f>Translations!$B$634</f>
        <v>Da compilare a cura dell’operatore aereo</v>
      </c>
    </row>
    <row r="365" ht="12.75"/>
    <row r="366" ht="12.75"/>
    <row r="367" ht="12.75">
      <c r="A367" s="277" t="s">
        <v>94</v>
      </c>
    </row>
    <row r="368" ht="12.75">
      <c r="A368" s="278" t="str">
        <f>Translations!$B$635</f>
        <v>Piano di monitoraggio delle emissioni annue</v>
      </c>
    </row>
    <row r="369" ht="12.75">
      <c r="A369" s="278" t="str">
        <f>Translations!$B$636</f>
        <v>Piano di monitoraggio per i dati sulle tonnellate-chilometro</v>
      </c>
    </row>
    <row r="370" ht="12.75"/>
    <row r="371" ht="12.75"/>
    <row r="372" ht="12.75">
      <c r="A372" s="277" t="s">
        <v>101</v>
      </c>
    </row>
    <row r="373" ht="12.75">
      <c r="A373" s="278"/>
    </row>
    <row r="374" ht="12.75">
      <c r="A374" s="278" t="str">
        <f>Translations!$B$637</f>
        <v>n/d</v>
      </c>
    </row>
    <row r="375" ht="12.75"/>
    <row r="376" ht="12.75">
      <c r="A376" s="277" t="s">
        <v>95</v>
      </c>
    </row>
    <row r="377" ht="12.75">
      <c r="A377" s="278" t="str">
        <f>Translations!$B$638</f>
        <v>Nuovo piano di monitoraggio</v>
      </c>
    </row>
    <row r="378" ht="12.75">
      <c r="A378" s="278" t="str">
        <f>Translations!$B$639</f>
        <v>Piano di monitoraggio aggiornato</v>
      </c>
    </row>
    <row r="379" ht="12.75"/>
    <row r="380" ht="12.75"/>
    <row r="381" ht="12.75">
      <c r="A381" s="277" t="s">
        <v>328</v>
      </c>
    </row>
    <row r="382" ht="12.75">
      <c r="A382" s="283" t="b">
        <v>1</v>
      </c>
    </row>
    <row r="383" ht="12.75">
      <c r="A383" s="283" t="b">
        <v>0</v>
      </c>
    </row>
    <row r="384" ht="12.75">
      <c r="A384" s="283">
        <v>1</v>
      </c>
    </row>
    <row r="385" ht="12.75">
      <c r="A385" s="283">
        <v>0</v>
      </c>
    </row>
    <row r="386" ht="12.75"/>
    <row r="387" ht="12.75"/>
    <row r="388" ht="12.75">
      <c r="A388" s="280" t="s">
        <v>334</v>
      </c>
    </row>
    <row r="389" ht="12.75">
      <c r="A389" s="281" t="str">
        <f>Translations!$B$368</f>
        <v>Selezionare</v>
      </c>
    </row>
    <row r="390" ht="12.75">
      <c r="A390" s="281" t="str">
        <f>Translations!$B$640</f>
        <v>Fornitore del combustibile</v>
      </c>
    </row>
    <row r="391" ht="12.75">
      <c r="A391" s="281" t="str">
        <f>Translations!$B$641</f>
        <v>Strumenti di misura di bordo</v>
      </c>
    </row>
    <row r="392" ht="12.75"/>
    <row r="393" ht="12.75">
      <c r="A393" s="280" t="s">
        <v>335</v>
      </c>
    </row>
    <row r="394" ht="12.75">
      <c r="A394" s="281" t="str">
        <f>Translations!$B$368</f>
        <v>Selezionare</v>
      </c>
    </row>
    <row r="395" ht="12.75">
      <c r="A395" s="281"/>
    </row>
    <row r="396" ht="12.75">
      <c r="A396" s="281" t="str">
        <f>Translations!$B$642</f>
        <v>Tratti dal fornitore di combustibile (note di consegna del combustibile o fatture)</v>
      </c>
    </row>
    <row r="397" ht="12.75">
      <c r="A397" s="281" t="str">
        <f>Translations!$B$643</f>
        <v>Indicati nella documentazione sulla massa e sul bilanciamento</v>
      </c>
    </row>
    <row r="398" ht="12.75">
      <c r="A398" s="281" t="str">
        <f>Translations!$B$644</f>
        <v>Iscritti nel Quaderno Tecnico di Bordo </v>
      </c>
    </row>
    <row r="399" ht="12.75">
      <c r="A399" s="281" t="str">
        <f>Translations!$B$645</f>
        <v>Trasmessi elettronicamente dall’aeromobile all’operatore</v>
      </c>
    </row>
    <row r="400" ht="12.75"/>
    <row r="401" ht="12.75">
      <c r="A401" s="280" t="s">
        <v>330</v>
      </c>
    </row>
    <row r="402" ht="12.75">
      <c r="A402" s="278" t="str">
        <f>Translations!$B$368</f>
        <v>Selezionare</v>
      </c>
    </row>
    <row r="403" ht="12.75">
      <c r="A403" s="278"/>
    </row>
    <row r="404" ht="12.75">
      <c r="A404" s="278" t="str">
        <f>Translations!$B$646</f>
        <v>Giornaliera</v>
      </c>
    </row>
    <row r="405" ht="12.75">
      <c r="A405" s="278" t="str">
        <f>Translations!$B$647</f>
        <v>Settimanale</v>
      </c>
    </row>
    <row r="406" ht="12.75">
      <c r="A406" s="278" t="str">
        <f>Translations!$B$648</f>
        <v>Mensile</v>
      </c>
    </row>
    <row r="407" ht="12.75">
      <c r="A407" s="278" t="str">
        <f>Translations!$B$649</f>
        <v>Annuale</v>
      </c>
    </row>
    <row r="408" ht="12.75"/>
    <row r="409" ht="12.75">
      <c r="A409" s="280" t="s">
        <v>336</v>
      </c>
    </row>
    <row r="410" ht="12.75">
      <c r="A410" s="278" t="str">
        <f>Translations!$B$368</f>
        <v>Selezionare</v>
      </c>
    </row>
    <row r="411" ht="12.75">
      <c r="A411" s="278" t="str">
        <f>Translations!$B$650</f>
        <v>EF (fattore di emissione)</v>
      </c>
    </row>
    <row r="412" ht="12.75">
      <c r="A412" s="278" t="str">
        <f>Translations!$B$651</f>
        <v>NCV (potere calorifico inferiore)</v>
      </c>
    </row>
    <row r="413" ht="12.75">
      <c r="A413" s="278" t="str">
        <f>Translations!$B$652</f>
        <v>NCV &amp; EF (potere calorifico inferiore &amp; fattore di emissione)</v>
      </c>
    </row>
    <row r="414" ht="12.75">
      <c r="A414" s="278" t="str">
        <f>Translations!$B$653</f>
        <v>Contenuto biogenico</v>
      </c>
    </row>
    <row r="415" ht="12.75">
      <c r="A415" s="278" t="str">
        <f>Translations!$B$654</f>
        <v>Potere calorifico inferiore, fattore di emissione e frazione di biomassa</v>
      </c>
    </row>
    <row r="416" ht="12.75"/>
    <row r="417" ht="12.75">
      <c r="A417" s="280" t="s">
        <v>337</v>
      </c>
    </row>
    <row r="418" ht="12.75">
      <c r="A418" s="278" t="str">
        <f>Translations!$B$368</f>
        <v>Selezionare</v>
      </c>
    </row>
    <row r="419" ht="12.75">
      <c r="A419" s="278" t="s">
        <v>338</v>
      </c>
    </row>
    <row r="420" ht="12.75">
      <c r="A420" s="278" t="s">
        <v>339</v>
      </c>
    </row>
    <row r="421" ht="12.75">
      <c r="A421" s="278" t="str">
        <f>Translations!$B$637</f>
        <v>n/d</v>
      </c>
    </row>
    <row r="422" ht="12.75"/>
    <row r="423" ht="12.75">
      <c r="A423" s="280" t="s">
        <v>320</v>
      </c>
    </row>
    <row r="424" ht="12.75">
      <c r="A424" s="284">
        <f>""</f>
      </c>
    </row>
    <row r="425" ht="12.75">
      <c r="A425" s="284">
        <v>2</v>
      </c>
    </row>
    <row r="426" ht="12.75">
      <c r="A426" s="284">
        <v>1</v>
      </c>
    </row>
    <row r="427" ht="12.75">
      <c r="A427" s="284" t="str">
        <f>Translations!$B$637</f>
        <v>n/d</v>
      </c>
    </row>
    <row r="428" ht="12.75"/>
    <row r="429" ht="12.75"/>
    <row r="430" ht="12.75"/>
    <row r="431" ht="12.75"/>
    <row r="432" ht="12.75">
      <c r="A432" s="280" t="s">
        <v>0</v>
      </c>
    </row>
    <row r="433" ht="12.75">
      <c r="A433" s="278" t="str">
        <f>Translations!$B$368</f>
        <v>Selezionare</v>
      </c>
    </row>
    <row r="434" ht="12.75">
      <c r="A434" s="278" t="str">
        <f>Translations!$B$655</f>
        <v>Di maggiore entità</v>
      </c>
    </row>
    <row r="435" ht="12.75">
      <c r="A435" s="278" t="str">
        <f>Translations!$B$656</f>
        <v>Di minore entità</v>
      </c>
    </row>
    <row r="436" ht="12.75">
      <c r="A436" s="278" t="str">
        <f>Translations!$B$657</f>
        <v>De minimis</v>
      </c>
    </row>
    <row r="437" ht="12.75"/>
    <row r="438" ht="12.75">
      <c r="A438" s="280" t="s">
        <v>2</v>
      </c>
    </row>
    <row r="439" ht="12.75">
      <c r="A439" s="285" t="str">
        <f>Translations!$B$368</f>
        <v>Selezionare</v>
      </c>
    </row>
    <row r="440" ht="12.75">
      <c r="A440" s="285" t="str">
        <f>Translations!$B$220</f>
        <v>Metodo A</v>
      </c>
    </row>
    <row r="441" ht="12.75">
      <c r="A441" s="285" t="str">
        <f>Translations!$B$222</f>
        <v>Metodo B</v>
      </c>
    </row>
    <row r="442" ht="12.75"/>
    <row r="443" ht="12.75"/>
    <row r="444" ht="12.75">
      <c r="A444" s="280" t="s">
        <v>3</v>
      </c>
    </row>
    <row r="445" ht="12.75">
      <c r="A445" s="285" t="str">
        <f>Translations!$B$368</f>
        <v>Selezionare</v>
      </c>
    </row>
    <row r="446" ht="12.75">
      <c r="A446" s="278" t="str">
        <f>Translations!$B$658</f>
        <v>Densità effettiva nei serbatoi dell’aeromobile</v>
      </c>
    </row>
    <row r="447" ht="12.75">
      <c r="A447" s="278" t="str">
        <f>Translations!$B$659</f>
        <v>Densità effettiva del rifornimento</v>
      </c>
    </row>
    <row r="448" ht="12.75">
      <c r="A448" s="278" t="str">
        <f>Translations!$B$660</f>
        <v>Valore standard (0,8 kg/litro)</v>
      </c>
    </row>
    <row r="449" ht="12.75"/>
    <row r="450" ht="12.75"/>
    <row r="451" ht="12.75">
      <c r="A451" s="280" t="s">
        <v>4</v>
      </c>
    </row>
    <row r="452" ht="12.75">
      <c r="A452" s="278" t="str">
        <f>Translations!$B$661</f>
        <v>Kerosene per aeromobili</v>
      </c>
    </row>
    <row r="453" ht="12.75">
      <c r="A453" s="278" t="str">
        <f>Translations!$B$662</f>
        <v>Benzina per aeromobili</v>
      </c>
    </row>
    <row r="454" ht="12.75">
      <c r="A454" s="278" t="str">
        <f>Translations!$B$663</f>
        <v>Benzina avio</v>
      </c>
    </row>
    <row r="455" ht="12.75">
      <c r="A455" s="278" t="str">
        <f>Translations!$B$664</f>
        <v>Alternativi</v>
      </c>
    </row>
    <row r="456" ht="12.75">
      <c r="A456" s="278" t="str">
        <f>Translations!$B$184</f>
        <v>Biocarburante</v>
      </c>
    </row>
    <row r="457" ht="12.75"/>
    <row r="458" ht="12.75">
      <c r="A458" s="280" t="s">
        <v>5</v>
      </c>
    </row>
    <row r="459" ht="12.75">
      <c r="A459" s="278"/>
    </row>
    <row r="460" ht="12.75">
      <c r="A460" s="278" t="s">
        <v>338</v>
      </c>
    </row>
    <row r="461" ht="12.75">
      <c r="A461" s="278" t="s">
        <v>339</v>
      </c>
    </row>
    <row r="462" ht="12.75">
      <c r="A462" s="278" t="str">
        <f>Translations!$B$665</f>
        <v>non noto</v>
      </c>
    </row>
    <row r="463" ht="12.75"/>
    <row r="464" ht="12.75"/>
    <row r="465" ht="12.75">
      <c r="A465" s="277" t="str">
        <f>Translations!$B$666</f>
        <v>Strumenti approvati dalla Commissione</v>
      </c>
    </row>
    <row r="466" ht="12.75">
      <c r="A466" s="285" t="str">
        <f>Translations!$B$368</f>
        <v>Selezionare</v>
      </c>
    </row>
    <row r="467" ht="12.75">
      <c r="A467" s="285"/>
    </row>
    <row r="468" ht="12.75">
      <c r="A468" s="278" t="str">
        <f>Translations!$B$667</f>
        <v>Strumento destinato alla stima del consumo di combustibile di operatori di entità ridotta ovvero “piccoli emettitori” – strumento di Eurocontrol per la stima del consumo di combustibile </v>
      </c>
    </row>
    <row r="469" ht="12.75"/>
    <row r="470" ht="12.75"/>
    <row r="471" ht="12.75"/>
    <row r="472" ht="12.75"/>
    <row r="473" ht="12.75"/>
    <row r="474" ht="12.75">
      <c r="A474" s="277" t="s">
        <v>103</v>
      </c>
    </row>
    <row r="475" ht="12.75">
      <c r="A475" s="278" t="str">
        <f>Translations!$B$368</f>
        <v>Selezionare</v>
      </c>
    </row>
    <row r="476" ht="12.75">
      <c r="A476" s="279" t="s">
        <v>963</v>
      </c>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5" ht="12.75">
      <c r="A495" s="277" t="s">
        <v>126</v>
      </c>
    </row>
    <row r="496" ht="12.75">
      <c r="A496" s="278" t="str">
        <f>Translations!$B$368</f>
        <v>Selezionare</v>
      </c>
    </row>
    <row r="497" ht="12.75">
      <c r="A497" s="278"/>
    </row>
    <row r="498" ht="12.75">
      <c r="A498" s="278" t="str">
        <f>Translations!$B$672</f>
        <v>Afghanistan - Ministry of Transport and Civil Aviation</v>
      </c>
    </row>
    <row r="499" ht="12.75">
      <c r="A499" s="278" t="str">
        <f>Translations!$B$673</f>
        <v>Algeria - Établissement Nationale de la Navigation Aérienne (ENNA)</v>
      </c>
    </row>
    <row r="500" ht="12.75">
      <c r="A500" s="278" t="str">
        <f>Translations!$B$674</f>
        <v>Angola - Instituto Nacional da Aviação Civil</v>
      </c>
    </row>
    <row r="501" ht="12.75">
      <c r="A501" s="278" t="str">
        <f>Translations!$B$675</f>
        <v>Argentina - Comando de Regiones Aéreas</v>
      </c>
    </row>
    <row r="502" ht="12.75">
      <c r="A502" s="278" t="str">
        <f>Translations!$B$676</f>
        <v>Armenia - General Department of Civil Aviation</v>
      </c>
    </row>
    <row r="503" ht="12.75">
      <c r="A503" s="278" t="str">
        <f>Translations!$B$677</f>
        <v>Australia - Civil Aviation Safety Authority</v>
      </c>
    </row>
    <row r="504" ht="12.75">
      <c r="A504" s="278" t="str">
        <f>Translations!$B$678</f>
        <v>Austria - Ministry of Transport, Innovation and Technology</v>
      </c>
    </row>
    <row r="505" ht="12.75">
      <c r="A505" s="278" t="str">
        <f>Translations!$B$679</f>
        <v>Bahrein - Civil Aviation Affairs</v>
      </c>
    </row>
    <row r="506" ht="12.75">
      <c r="A506" s="278" t="str">
        <f>Translations!$B$680</f>
        <v>Belgio - Service public fédéral Mobilité et Transports</v>
      </c>
    </row>
    <row r="507" ht="12.75">
      <c r="A507" s="278" t="str">
        <f>Translations!$B$681</f>
        <v>Bermuda - Bermuda Department of Civil Aviation (DCA)</v>
      </c>
    </row>
    <row r="508" ht="12.75">
      <c r="A508" s="278" t="str">
        <f>Translations!$B$682</f>
        <v>Bolivia - Dirección General de Aeronáutica Civil</v>
      </c>
    </row>
    <row r="509" ht="12.75">
      <c r="A509" s="278" t="str">
        <f>Translations!$B$683</f>
        <v>Bosnia-Erzegovina - Department of Civil Aviation</v>
      </c>
    </row>
    <row r="510" ht="12.75">
      <c r="A510" s="278" t="str">
        <f>Translations!$B$684</f>
        <v>Botswana - Ministry of Works &amp; Transport — Department of Civil Aviation</v>
      </c>
    </row>
    <row r="511" ht="12.75">
      <c r="A511" s="278" t="str">
        <f>Translations!$B$685</f>
        <v>Brasile - Agência Nacional de Aviação Civil (ANAC)</v>
      </c>
    </row>
    <row r="512" ht="12.75">
      <c r="A512" s="278" t="str">
        <f>Translations!$B$686</f>
        <v>Brunei - Department of Civil Aviation</v>
      </c>
    </row>
    <row r="513" ht="12.75">
      <c r="A513" s="278" t="str">
        <f>Translations!$B$687</f>
        <v>Bulgaria - Civil Aviation Administration</v>
      </c>
    </row>
    <row r="514" ht="12.75">
      <c r="A514" s="278" t="str">
        <f>Translations!$B$688</f>
        <v>Cambogia - Ministry of Public Works and Transport</v>
      </c>
    </row>
    <row r="515" ht="12.75">
      <c r="A515" s="278" t="str">
        <f>Translations!$B$689</f>
        <v>Canada - Canadian Transportation Agency</v>
      </c>
    </row>
    <row r="516" ht="12.75">
      <c r="A516" s="278" t="str">
        <f>Translations!$B$690</f>
        <v>Capo Verde - Agência de Aviação Civil (AAC)</v>
      </c>
    </row>
    <row r="517" ht="12.75">
      <c r="A517" s="278" t="str">
        <f>Translations!$B$691</f>
        <v>Isole Cayman - Civil Aviation Authority (CAA) of the Cayman Islands</v>
      </c>
    </row>
    <row r="518" ht="12.75">
      <c r="A518" s="278" t="str">
        <f>Translations!$B$692</f>
        <v>Cile - Dirección General de Aeronáutica Civil</v>
      </c>
    </row>
    <row r="519" ht="12.75">
      <c r="A519" s="278" t="str">
        <f>Translations!$B$693</f>
        <v>Cina - Air Traffic Management Bureau (ATMB), General Administration of Civil Aviation of China</v>
      </c>
    </row>
    <row r="520" ht="12.75">
      <c r="A520" s="278" t="str">
        <f>Translations!$B$694</f>
        <v>Colombia - República de Colombia Aeronáutica Civil</v>
      </c>
    </row>
    <row r="521" ht="12.75">
      <c r="A521" s="278" t="str">
        <f>Translations!$B$695</f>
        <v>Costa Rica - Dirección General de Aviación Civil</v>
      </c>
    </row>
    <row r="522" ht="12.75">
      <c r="A522" s="278" t="str">
        <f>Translations!$B$696</f>
        <v>Croazia - Civil Aviation Authority</v>
      </c>
    </row>
    <row r="523" ht="12.75">
      <c r="A523" s="278" t="str">
        <f>Translations!$B$697</f>
        <v>Cuba - Instituto de Aeronáutica Civil de Cuba</v>
      </c>
    </row>
    <row r="524" ht="12.75">
      <c r="A524" s="278" t="str">
        <f>Translations!$B$698</f>
        <v>Cipro - Department of Civil Aviation of Cyprus</v>
      </c>
    </row>
    <row r="525" ht="12.75">
      <c r="A525" s="278" t="str">
        <f>Translations!$B$699</f>
        <v>Repubblica ceca - Civil Aviation Authority</v>
      </c>
    </row>
    <row r="526" ht="12.75">
      <c r="A526" s="278" t="str">
        <f>Translations!$B$700</f>
        <v>Danimarca - Civil Aviation Administration</v>
      </c>
    </row>
    <row r="527" ht="12.75">
      <c r="A527" s="278" t="str">
        <f>Translations!$B$701</f>
        <v>Repubblica dominicana - Instituto Dominicano de Aviación Civil</v>
      </c>
    </row>
    <row r="528" ht="12.75">
      <c r="A528" s="278" t="str">
        <f>Translations!$B$702</f>
        <v>Ecuador - Dirección General de Aviación Civil del Ecuador</v>
      </c>
    </row>
    <row r="529" ht="12.75">
      <c r="A529" s="278" t="str">
        <f>Translations!$B$703</f>
        <v>Egitto - Ministry of Civil Aviation</v>
      </c>
    </row>
    <row r="530" ht="12.75">
      <c r="A530" s="278" t="str">
        <f>Translations!$B$704</f>
        <v>El Salvador - Autoridad de Aviación Civil – El Salvador</v>
      </c>
    </row>
    <row r="531" ht="12.75">
      <c r="A531" s="278" t="str">
        <f>Translations!$B$705</f>
        <v>Estonia - Estonian Civil Aviation Administration</v>
      </c>
    </row>
    <row r="532" ht="12.75">
      <c r="A532" s="278" t="str">
        <f>Translations!$B$706</f>
        <v>Fiji - Civil Aviation Authority</v>
      </c>
    </row>
    <row r="533" ht="12.75">
      <c r="A533" s="278" t="str">
        <f>Translations!$B$707</f>
        <v>Finlandia - Civil Aviation Authority</v>
      </c>
    </row>
    <row r="534" ht="12.75">
      <c r="A534" s="278" t="str">
        <f>Translations!$B$708</f>
        <v>Francia - Direction Générale de I’Aviation Civile (DGAC)</v>
      </c>
    </row>
    <row r="535" ht="12.75">
      <c r="A535" s="278" t="str">
        <f>Translations!$B$709</f>
        <v>Gambia - Gambia Civil Aviation Authority</v>
      </c>
    </row>
    <row r="536" ht="12.75">
      <c r="A536" s="278" t="str">
        <f>Translations!$B$710</f>
        <v>Germania - Air Navigation Services</v>
      </c>
    </row>
    <row r="537" ht="12.75">
      <c r="A537" s="278" t="str">
        <f>Translations!$B$711</f>
        <v>Ghana - Ghana Civil Aviation Authority</v>
      </c>
    </row>
    <row r="538" ht="12.75">
      <c r="A538" s="278" t="str">
        <f>Translations!$B$712</f>
        <v>Grecia - Hellenic Civil Aviation Authority</v>
      </c>
    </row>
    <row r="539" ht="12.75">
      <c r="A539" s="278" t="str">
        <f>Translations!$B$713</f>
        <v>Ungheria - Directorate for Air Transport</v>
      </c>
    </row>
    <row r="540" ht="12.75">
      <c r="A540" s="278" t="str">
        <f>Translations!$B$714</f>
        <v>Islanda - Civil Aviation Administration</v>
      </c>
    </row>
    <row r="541" ht="12.75">
      <c r="A541" s="278" t="str">
        <f>Translations!$B$715</f>
        <v>India - Directorate General of Civil Aviation</v>
      </c>
    </row>
    <row r="542" ht="12.75">
      <c r="A542" s="278" t="str">
        <f>Translations!$B$716</f>
        <v>Indonesia - Direktorat Jenderal Perhubungan Udara</v>
      </c>
    </row>
    <row r="543" ht="12.75">
      <c r="A543" s="278" t="str">
        <f>Translations!$B$717</f>
        <v>Repubblica islamica dell’Iran - Civil Aviation Organization of Iran</v>
      </c>
    </row>
    <row r="544" ht="12.75">
      <c r="A544" s="278" t="str">
        <f>Translations!$B$718</f>
        <v>Irlanda - Irish Aviation Authority</v>
      </c>
    </row>
    <row r="545" ht="12.75">
      <c r="A545" s="279" t="str">
        <f>Translations!$B$831</f>
        <v>Irlanda - Commission for Aviation Regulation</v>
      </c>
    </row>
    <row r="546" ht="12.75">
      <c r="A546" s="278" t="str">
        <f>Translations!$B$719</f>
        <v>Israele - Civil Aviation Authority</v>
      </c>
    </row>
    <row r="547" ht="12.75">
      <c r="A547" s="278" t="str">
        <f>Translations!$B$720</f>
        <v>Italia - Ente Nazionale dell'Aviazione Civile (ENAC)</v>
      </c>
    </row>
    <row r="548" ht="12.75">
      <c r="A548" s="278" t="str">
        <f>Translations!$B$721</f>
        <v>Giamaica - Civil Aviation Authority</v>
      </c>
    </row>
    <row r="549" ht="12.75">
      <c r="A549" s="278" t="str">
        <f>Translations!$B$722</f>
        <v>Giappone - Ministry of Land, Infrastructure and Transport</v>
      </c>
    </row>
    <row r="550" ht="12.75">
      <c r="A550" s="278" t="str">
        <f>Translations!$B$723</f>
        <v>Giordania - Civil Aviation Regulatory Commission (CARC) (anteriormente “Jordan Civil Aviation Authority (JCAA)”)</v>
      </c>
    </row>
    <row r="551" ht="12.75">
      <c r="A551" s="278" t="str">
        <f>Translations!$B$724</f>
        <v>Kenya - Kenya Civil Aviation Authority</v>
      </c>
    </row>
    <row r="552" ht="12.75">
      <c r="A552" s="278" t="str">
        <f>Translations!$B$725</f>
        <v>Kuwait - Directorate General of Civil Aviation</v>
      </c>
    </row>
    <row r="553" ht="12.75">
      <c r="A553" s="278" t="str">
        <f>Translations!$B$726</f>
        <v>Lettonia - Civil Aviation Agency</v>
      </c>
    </row>
    <row r="554" ht="12.75">
      <c r="A554" s="278" t="str">
        <f>Translations!$B$727</f>
        <v>Libano - Lebanese Civil Aviation Authority</v>
      </c>
    </row>
    <row r="555" ht="12.75">
      <c r="A555" s="278" t="str">
        <f>Translations!$B$728</f>
        <v>Libia - Libyan Civil Aviation Authority</v>
      </c>
    </row>
    <row r="556" ht="12.75">
      <c r="A556" s="278" t="str">
        <f>Translations!$B$729</f>
        <v>Lituania - Directorate of Civil Aviation</v>
      </c>
    </row>
    <row r="557" ht="12.75">
      <c r="A557" s="278" t="str">
        <f>Translations!$B$730</f>
        <v>Malaysia - Department of Civil Aviation </v>
      </c>
    </row>
    <row r="558" ht="12.75">
      <c r="A558" s="278" t="str">
        <f>Translations!$B$731</f>
        <v>Maldive - Civil Aviation Department</v>
      </c>
    </row>
    <row r="559" ht="12.75">
      <c r="A559" s="278" t="str">
        <f>Translations!$B$732</f>
        <v>Malta - Department of Civil Aviation</v>
      </c>
    </row>
    <row r="560" ht="12.75">
      <c r="A560" s="278" t="str">
        <f>Translations!$B$733</f>
        <v>Messico - Secretaría de Comunicaciones y Transportes</v>
      </c>
    </row>
    <row r="561" ht="12.75">
      <c r="A561" s="278" t="str">
        <f>Translations!$B$734</f>
        <v>Mongolia - Civil Aviation Authority</v>
      </c>
    </row>
    <row r="562" ht="12.75">
      <c r="A562" s="278" t="str">
        <f>Translations!$B$735</f>
        <v>Montenegro - Ministry Maritime Affairs, Transportation and Telecommunications</v>
      </c>
    </row>
    <row r="563" ht="12.75">
      <c r="A563" s="278" t="str">
        <f>Translations!$B$736</f>
        <v>Marocco - Ministère des Transports</v>
      </c>
    </row>
    <row r="564" ht="12.75">
      <c r="A564" s="278" t="str">
        <f>Translations!$B$737</f>
        <v>Namibia - Directorate of Civil Aviation (DCA Namibia)</v>
      </c>
    </row>
    <row r="565" ht="12.75">
      <c r="A565" s="278" t="str">
        <f>Translations!$B$738</f>
        <v>Nepal - Civil Aviation Authority of Nepal</v>
      </c>
    </row>
    <row r="566" ht="12.75">
      <c r="A566" s="278" t="str">
        <f>Translations!$B$739</f>
        <v>Paesi Bassi - Directorate General of Civil Aviation and Freight Transport (DGTL)</v>
      </c>
    </row>
    <row r="567" ht="12.75">
      <c r="A567" s="278" t="str">
        <f>Translations!$B$740</f>
        <v>Nuova Zelanda - Airways Corporation of New Zealand</v>
      </c>
    </row>
    <row r="568" ht="12.75">
      <c r="A568" s="278" t="str">
        <f>Translations!$B$741</f>
        <v>Nicaragua - Instituto Nicaragüense de Aeronáutica Civíl</v>
      </c>
    </row>
    <row r="569" ht="12.75">
      <c r="A569" s="278" t="str">
        <f>Translations!$B$742</f>
        <v>Nigeria - Nigerian Civil Aviation Authority (NCAA)</v>
      </c>
    </row>
    <row r="570" ht="12.75">
      <c r="A570" s="278" t="str">
        <f>Translations!$B$743</f>
        <v>Norvegia - Civil Aviation Authority</v>
      </c>
    </row>
    <row r="571" ht="12.75">
      <c r="A571" s="278" t="str">
        <f>Translations!$B$744</f>
        <v>Oman - Directorate General of Civil Aviation and Meteorology</v>
      </c>
    </row>
    <row r="572" ht="12.75">
      <c r="A572" s="278" t="str">
        <f>Translations!$B$745</f>
        <v>Pakistan - Civil Aviation Authority</v>
      </c>
    </row>
    <row r="573" ht="12.75">
      <c r="A573" s="278" t="str">
        <f>Translations!$B$746</f>
        <v>Paraguay - Dirección Nacional de Aeronáutica Civil (DINAC)</v>
      </c>
    </row>
    <row r="574" ht="12.75">
      <c r="A574" s="278" t="str">
        <f>Translations!$B$747</f>
        <v>Perú - Dirección General de Aeronáutica Civil</v>
      </c>
    </row>
    <row r="575" ht="12.75">
      <c r="A575" s="278" t="str">
        <f>Translations!$B$748</f>
        <v>Filippine - Air Transportation Office (ATO)</v>
      </c>
    </row>
    <row r="576" ht="12.75">
      <c r="A576" s="278" t="str">
        <f>Translations!$B$749</f>
        <v>Polonia - Civil Aviation Office</v>
      </c>
    </row>
    <row r="577" ht="12.75">
      <c r="A577" s="278" t="str">
        <f>Translations!$B$750</f>
        <v>Portogallo - Instituto Nacional de Aviação Civil</v>
      </c>
    </row>
    <row r="578" ht="12.75">
      <c r="A578" s="278" t="str">
        <f>Translations!$B$751</f>
        <v>Repubblica di Corea - Ministry of Construction and Transportation</v>
      </c>
    </row>
    <row r="579" ht="12.75">
      <c r="A579" s="278" t="str">
        <f>Translations!$B$752</f>
        <v>Repubblica di Moldova - Civil Aviation Administration</v>
      </c>
    </row>
    <row r="580" ht="12.75">
      <c r="A580" s="278" t="str">
        <f>Translations!$B$753</f>
        <v>Romania - Romanian Civil Aeronautical Authority</v>
      </c>
    </row>
    <row r="581" ht="12.75">
      <c r="A581" s="278" t="str">
        <f>Translations!$B$754</f>
        <v>Federazione russa - State Civil Aviation Authority</v>
      </c>
    </row>
    <row r="582" ht="12.75">
      <c r="A582" s="278" t="str">
        <f>Translations!$B$755</f>
        <v>Arabia Saudita - Ministry of Defense and Aviation Presidency of Civil Aviation</v>
      </c>
    </row>
    <row r="583" ht="12.75">
      <c r="A583" s="278" t="str">
        <f>Translations!$B$756</f>
        <v>Serbia - Civil Aviation Directorate</v>
      </c>
    </row>
    <row r="584" ht="12.75">
      <c r="A584" s="278" t="str">
        <f>Translations!$B$757</f>
        <v>Seychelles - Directorate of Civil Aviation, Ministry of Tourism</v>
      </c>
    </row>
    <row r="585" ht="12.75">
      <c r="A585" s="278" t="str">
        <f>Translations!$B$758</f>
        <v>Singapore - Civil Aviation Authority of Singapore</v>
      </c>
    </row>
    <row r="586" ht="12.75">
      <c r="A586" s="278" t="str">
        <f>Translations!$B$759</f>
        <v>Slovacchia - Civil Aviation Authority</v>
      </c>
    </row>
    <row r="587" ht="12.75">
      <c r="A587" s="278" t="str">
        <f>Translations!$B$760</f>
        <v>Slovenia - Civil Aviation Authority</v>
      </c>
    </row>
    <row r="588" ht="12.75">
      <c r="A588" s="278" t="str">
        <f>Translations!$B$761</f>
        <v>Somalia - Civil Aviation Caretaker Authority for Somalia</v>
      </c>
    </row>
    <row r="589" ht="12.75">
      <c r="A589" s="278" t="str">
        <f>Translations!$B$762</f>
        <v>Sud Africa - Civil Aviation Authority</v>
      </c>
    </row>
    <row r="590" ht="12.75">
      <c r="A590" s="278" t="str">
        <f>Translations!$B$763</f>
        <v>Spagna - Ministerio de Fomento, Civil Aviation</v>
      </c>
    </row>
    <row r="591" ht="12.75">
      <c r="A591" s="278" t="str">
        <f>Translations!$B$764</f>
        <v>Sri Lanka - Civil Aviation Authority</v>
      </c>
    </row>
    <row r="592" ht="12.75">
      <c r="A592" s="278" t="str">
        <f>Translations!$B$765</f>
        <v>Sudan - Civil Aviation Authority</v>
      </c>
    </row>
    <row r="593" ht="12.75">
      <c r="A593" s="278" t="str">
        <f>Translations!$B$766</f>
        <v>Suriname - Civil Aviation Department of Suriname</v>
      </c>
    </row>
    <row r="594" ht="12.75">
      <c r="A594" s="278" t="str">
        <f>Translations!$B$767</f>
        <v>Svezia - Swedish Civil Aviation Authority</v>
      </c>
    </row>
    <row r="595" ht="12.75">
      <c r="A595" s="278" t="str">
        <f>Translations!$B$768</f>
        <v>Svizzera - Federal Office for Civil Aviation (FOCA)</v>
      </c>
    </row>
    <row r="596" ht="12.75">
      <c r="A596" s="278" t="str">
        <f>Translations!$B$769</f>
        <v>Thailandia - Department of Civil Aviation</v>
      </c>
    </row>
    <row r="597" ht="12.75">
      <c r="A597" s="278" t="str">
        <f>Translations!$B$770</f>
        <v>Ex Repubblica jugoslava di Macedonia - Civil Aviation Administration</v>
      </c>
    </row>
    <row r="598" ht="12.75">
      <c r="A598" s="278" t="str">
        <f>Translations!$B$771</f>
        <v>Tonga - Ministry of Civil Aviation</v>
      </c>
    </row>
    <row r="599" ht="12.75">
      <c r="A599" s="278" t="str">
        <f>Translations!$B$772</f>
        <v>Trinidad e Tobago - Civil Aviation Authority</v>
      </c>
    </row>
    <row r="600" ht="12.75">
      <c r="A600" s="278" t="str">
        <f>Translations!$B$773</f>
        <v>Tunisia - Office de l’aviation civile et des aéroports</v>
      </c>
    </row>
    <row r="601" ht="12.75">
      <c r="A601" s="278" t="str">
        <f>Translations!$B$774</f>
        <v>Turchia - Directorate General of Civil Aviation</v>
      </c>
    </row>
    <row r="602" ht="12.75">
      <c r="A602" s="278" t="str">
        <f>Translations!$B$775</f>
        <v>Uganda - Civil Aviation Authority</v>
      </c>
    </row>
    <row r="603" ht="12.75">
      <c r="A603" s="278" t="str">
        <f>Translations!$B$776</f>
        <v>Ucraina - Civil Aviation Authority</v>
      </c>
    </row>
    <row r="604" ht="12.75">
      <c r="A604" s="278" t="str">
        <f>Translations!$B$777</f>
        <v>Regno Unito - Civil Aviation Authority</v>
      </c>
    </row>
    <row r="605" ht="12.75">
      <c r="A605" s="278" t="str">
        <f>Translations!$B$778</f>
        <v>Emirati arabi uniti - General Civil Aviation Authority (GCAA)</v>
      </c>
    </row>
    <row r="606" ht="12.75">
      <c r="A606" s="278" t="str">
        <f>Translations!$B$779</f>
        <v>Repubblica unita della Tanzania - Tanzania Civil Aviation Authority (TCAA)</v>
      </c>
    </row>
    <row r="607" ht="12.75">
      <c r="A607" s="278" t="str">
        <f>Translations!$B$780</f>
        <v>Stati Uniti - Federal Aviation Administration</v>
      </c>
    </row>
    <row r="608" ht="12.75">
      <c r="A608" s="278" t="str">
        <f>Translations!$B$781</f>
        <v>Uruguay - Dirección Nacional de Aviación Civil e Infraestructura Aeronáutica (DINACIA)</v>
      </c>
    </row>
    <row r="609" ht="12.75">
      <c r="A609" s="278" t="str">
        <f>Translations!$B$782</f>
        <v>Vanuatu - Vanuatu Civil Aviation Authority</v>
      </c>
    </row>
    <row r="610" ht="12.75">
      <c r="A610" s="278" t="str">
        <f>Translations!$B$783</f>
        <v>Yemen - Civil Aviation and Meteorological Authority (CAMA)</v>
      </c>
    </row>
    <row r="611" ht="12.75">
      <c r="A611" s="278"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
    </sheetView>
  </sheetViews>
  <sheetFormatPr defaultColWidth="9.140625" defaultRowHeight="12.75"/>
  <cols>
    <col min="1" max="16384" width="9.140625" style="26" customWidth="1"/>
  </cols>
  <sheetData>
    <row r="2" ht="23.25">
      <c r="A2" s="25" t="s">
        <v>342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I839"/>
  <sheetViews>
    <sheetView zoomScale="130" zoomScaleNormal="130" zoomScalePageLayoutView="0" workbookViewId="0" topLeftCell="A104">
      <selection activeCell="D108" sqref="D108"/>
    </sheetView>
  </sheetViews>
  <sheetFormatPr defaultColWidth="9.140625" defaultRowHeight="12.75"/>
  <cols>
    <col min="1" max="1" width="8.28125" style="24" customWidth="1"/>
    <col min="2" max="2" width="70.7109375" style="317" customWidth="1"/>
    <col min="3" max="16384" width="9.140625" style="24" customWidth="1"/>
  </cols>
  <sheetData>
    <row r="1" spans="1:2" ht="15.75" thickBot="1">
      <c r="A1" s="23" t="s">
        <v>340</v>
      </c>
      <c r="B1" s="330" t="s">
        <v>341</v>
      </c>
    </row>
    <row r="2" spans="1:2" ht="53.25" thickBot="1">
      <c r="A2" s="316">
        <v>1</v>
      </c>
      <c r="B2" s="332" t="s">
        <v>377</v>
      </c>
    </row>
    <row r="3" spans="1:2" ht="18.75" thickBot="1">
      <c r="A3" s="316">
        <v>2</v>
      </c>
      <c r="B3" s="333" t="s">
        <v>378</v>
      </c>
    </row>
    <row r="4" spans="1:2" ht="13.5" thickBot="1">
      <c r="A4" s="316">
        <v>3</v>
      </c>
      <c r="B4" s="334" t="s">
        <v>379</v>
      </c>
    </row>
    <row r="5" spans="1:2" ht="13.5" thickBot="1">
      <c r="A5" s="316">
        <v>4</v>
      </c>
      <c r="B5" s="334" t="s">
        <v>380</v>
      </c>
    </row>
    <row r="6" spans="1:2" ht="13.5" thickBot="1">
      <c r="A6" s="316">
        <v>5</v>
      </c>
      <c r="B6" s="334" t="s">
        <v>381</v>
      </c>
    </row>
    <row r="7" spans="1:2" ht="13.5" thickBot="1">
      <c r="A7" s="316">
        <v>6</v>
      </c>
      <c r="B7" s="334" t="s">
        <v>382</v>
      </c>
    </row>
    <row r="8" spans="1:2" ht="13.5" thickBot="1">
      <c r="A8" s="316">
        <v>7</v>
      </c>
      <c r="B8" s="334" t="s">
        <v>383</v>
      </c>
    </row>
    <row r="9" spans="1:2" ht="13.5" thickBot="1">
      <c r="A9" s="316">
        <v>8</v>
      </c>
      <c r="B9" s="334" t="s">
        <v>384</v>
      </c>
    </row>
    <row r="10" spans="1:2" ht="13.5" thickBot="1">
      <c r="A10" s="316">
        <v>9</v>
      </c>
      <c r="B10" s="334" t="s">
        <v>385</v>
      </c>
    </row>
    <row r="11" spans="1:2" ht="13.5" thickBot="1">
      <c r="A11" s="316">
        <v>10</v>
      </c>
      <c r="B11" s="334" t="s">
        <v>386</v>
      </c>
    </row>
    <row r="12" spans="1:2" ht="13.5" thickBot="1">
      <c r="A12" s="316">
        <v>11</v>
      </c>
      <c r="B12" s="334" t="s">
        <v>387</v>
      </c>
    </row>
    <row r="13" spans="1:2" ht="16.5" thickBot="1">
      <c r="A13" s="316">
        <v>12</v>
      </c>
      <c r="B13" s="334" t="s">
        <v>388</v>
      </c>
    </row>
    <row r="14" spans="1:2" ht="13.5" thickBot="1">
      <c r="A14" s="316">
        <v>13</v>
      </c>
      <c r="B14" s="334" t="s">
        <v>389</v>
      </c>
    </row>
    <row r="15" spans="1:2" ht="13.5" thickBot="1">
      <c r="A15" s="316">
        <v>14</v>
      </c>
      <c r="B15" s="334" t="s">
        <v>390</v>
      </c>
    </row>
    <row r="16" spans="1:2" ht="13.5" thickBot="1">
      <c r="A16" s="316">
        <v>15</v>
      </c>
      <c r="B16" s="334" t="s">
        <v>391</v>
      </c>
    </row>
    <row r="17" spans="1:2" ht="13.5" thickBot="1">
      <c r="A17" s="316">
        <v>16</v>
      </c>
      <c r="B17" s="334" t="s">
        <v>392</v>
      </c>
    </row>
    <row r="18" spans="1:2" ht="13.5" thickBot="1">
      <c r="A18" s="316">
        <v>17</v>
      </c>
      <c r="B18" s="334" t="s">
        <v>393</v>
      </c>
    </row>
    <row r="19" spans="1:2" ht="13.5" thickBot="1">
      <c r="A19" s="316">
        <v>18</v>
      </c>
      <c r="B19" s="334" t="s">
        <v>394</v>
      </c>
    </row>
    <row r="20" spans="1:2" ht="13.5" thickBot="1">
      <c r="A20" s="316">
        <v>19</v>
      </c>
      <c r="B20" s="334" t="s">
        <v>395</v>
      </c>
    </row>
    <row r="21" spans="1:2" ht="13.5" thickBot="1">
      <c r="A21" s="316">
        <v>20</v>
      </c>
      <c r="B21" s="335" t="s">
        <v>396</v>
      </c>
    </row>
    <row r="22" spans="1:2" ht="13.5" thickBot="1">
      <c r="A22" s="316">
        <v>21</v>
      </c>
      <c r="B22" s="336" t="s">
        <v>397</v>
      </c>
    </row>
    <row r="23" spans="1:2" ht="26.25" thickBot="1">
      <c r="A23" s="316">
        <v>22</v>
      </c>
      <c r="B23" s="334" t="s">
        <v>947</v>
      </c>
    </row>
    <row r="24" spans="1:2" ht="13.5" thickBot="1">
      <c r="A24" s="316">
        <v>23</v>
      </c>
      <c r="B24" s="336" t="s">
        <v>398</v>
      </c>
    </row>
    <row r="25" spans="1:2" ht="39" thickBot="1">
      <c r="A25" s="316">
        <v>24</v>
      </c>
      <c r="B25" s="335" t="s">
        <v>399</v>
      </c>
    </row>
    <row r="26" spans="1:2" ht="13.5" thickBot="1">
      <c r="A26" s="316">
        <v>25</v>
      </c>
      <c r="B26" s="334" t="s">
        <v>400</v>
      </c>
    </row>
    <row r="27" spans="1:2" ht="13.5" thickBot="1">
      <c r="A27" s="316">
        <v>26</v>
      </c>
      <c r="B27" s="334" t="s">
        <v>401</v>
      </c>
    </row>
    <row r="28" spans="1:2" ht="13.5" thickBot="1">
      <c r="A28" s="316">
        <v>27</v>
      </c>
      <c r="B28" s="335" t="s">
        <v>402</v>
      </c>
    </row>
    <row r="29" spans="1:2" ht="13.5" thickBot="1">
      <c r="A29" s="316">
        <v>28</v>
      </c>
      <c r="B29" s="334" t="s">
        <v>403</v>
      </c>
    </row>
    <row r="30" spans="1:2" ht="13.5" thickBot="1">
      <c r="A30" s="316">
        <v>29</v>
      </c>
      <c r="B30" s="334" t="s">
        <v>404</v>
      </c>
    </row>
    <row r="31" spans="1:2" ht="13.5" thickBot="1">
      <c r="A31" s="316">
        <v>30</v>
      </c>
      <c r="B31" s="334" t="s">
        <v>405</v>
      </c>
    </row>
    <row r="32" spans="1:2" ht="13.5" thickBot="1">
      <c r="A32" s="316">
        <v>31</v>
      </c>
      <c r="B32" s="334" t="s">
        <v>406</v>
      </c>
    </row>
    <row r="33" spans="1:2" ht="18.75" thickBot="1">
      <c r="A33" s="316">
        <v>32</v>
      </c>
      <c r="B33" s="337" t="s">
        <v>407</v>
      </c>
    </row>
    <row r="34" spans="1:2" ht="90" thickBot="1">
      <c r="A34" s="316">
        <v>33</v>
      </c>
      <c r="B34" s="334" t="s">
        <v>948</v>
      </c>
    </row>
    <row r="35" spans="1:2" ht="13.5" thickBot="1">
      <c r="A35" s="316">
        <v>34</v>
      </c>
      <c r="B35" s="336" t="s">
        <v>408</v>
      </c>
    </row>
    <row r="36" spans="1:2" ht="39" thickBot="1">
      <c r="A36" s="316">
        <v>35</v>
      </c>
      <c r="B36" s="334" t="s">
        <v>409</v>
      </c>
    </row>
    <row r="37" spans="1:2" ht="51.75" thickBot="1">
      <c r="A37" s="316">
        <v>36</v>
      </c>
      <c r="B37" s="336" t="s">
        <v>410</v>
      </c>
    </row>
    <row r="38" spans="1:2" ht="39" thickBot="1">
      <c r="A38" s="316">
        <v>37</v>
      </c>
      <c r="B38" s="334" t="s">
        <v>411</v>
      </c>
    </row>
    <row r="39" spans="1:2" ht="51.75" thickBot="1">
      <c r="A39" s="316">
        <v>38</v>
      </c>
      <c r="B39" s="336" t="s">
        <v>949</v>
      </c>
    </row>
    <row r="40" spans="1:2" ht="51.75" thickBot="1">
      <c r="A40" s="316">
        <v>39</v>
      </c>
      <c r="B40" s="338" t="s">
        <v>412</v>
      </c>
    </row>
    <row r="41" spans="1:2" ht="13.5" thickBot="1">
      <c r="A41" s="316">
        <v>40</v>
      </c>
      <c r="B41" s="336" t="s">
        <v>413</v>
      </c>
    </row>
    <row r="42" spans="1:2" ht="128.25" thickBot="1">
      <c r="A42" s="316">
        <v>41</v>
      </c>
      <c r="B42" s="338" t="s">
        <v>939</v>
      </c>
    </row>
    <row r="43" spans="1:2" ht="102.75" thickBot="1">
      <c r="A43" s="316">
        <v>42</v>
      </c>
      <c r="B43" s="336" t="s">
        <v>940</v>
      </c>
    </row>
    <row r="44" spans="1:2" ht="26.25" thickBot="1">
      <c r="A44" s="316">
        <v>43</v>
      </c>
      <c r="B44" s="336" t="s">
        <v>414</v>
      </c>
    </row>
    <row r="45" spans="1:2" ht="13.5" thickBot="1">
      <c r="A45" s="316">
        <v>44</v>
      </c>
      <c r="B45" s="334" t="s">
        <v>415</v>
      </c>
    </row>
    <row r="46" spans="1:2" ht="90" thickBot="1">
      <c r="A46" s="316">
        <v>45</v>
      </c>
      <c r="B46" s="334" t="s">
        <v>950</v>
      </c>
    </row>
    <row r="47" spans="1:2" ht="64.5" thickBot="1">
      <c r="A47" s="316">
        <v>46</v>
      </c>
      <c r="B47" s="335" t="s">
        <v>416</v>
      </c>
    </row>
    <row r="48" spans="1:2" ht="32.25" thickBot="1">
      <c r="A48" s="316">
        <v>47</v>
      </c>
      <c r="B48" s="339" t="s">
        <v>417</v>
      </c>
    </row>
    <row r="49" spans="1:2" ht="90" thickBot="1">
      <c r="A49" s="316">
        <v>48</v>
      </c>
      <c r="B49" s="335" t="s">
        <v>418</v>
      </c>
    </row>
    <row r="50" spans="1:2" ht="39" thickBot="1">
      <c r="A50" s="316">
        <v>49</v>
      </c>
      <c r="B50" s="334" t="s">
        <v>951</v>
      </c>
    </row>
    <row r="51" spans="1:2" ht="39" thickBot="1">
      <c r="A51" s="316">
        <v>50</v>
      </c>
      <c r="B51" s="334" t="s">
        <v>419</v>
      </c>
    </row>
    <row r="52" spans="1:2" ht="51.75" thickBot="1">
      <c r="A52" s="316">
        <v>51</v>
      </c>
      <c r="B52" s="334" t="s">
        <v>952</v>
      </c>
    </row>
    <row r="53" spans="1:2" ht="26.25" thickBot="1">
      <c r="A53" s="316">
        <v>52</v>
      </c>
      <c r="B53" s="336" t="s">
        <v>420</v>
      </c>
    </row>
    <row r="54" spans="1:2" ht="26.25" thickBot="1">
      <c r="A54" s="316">
        <v>53</v>
      </c>
      <c r="B54" s="334" t="s">
        <v>421</v>
      </c>
    </row>
    <row r="55" spans="1:2" ht="13.5" thickBot="1">
      <c r="A55" s="316">
        <v>54</v>
      </c>
      <c r="B55" s="389" t="s">
        <v>1028</v>
      </c>
    </row>
    <row r="56" spans="1:2" ht="153.75" thickBot="1">
      <c r="A56" s="316">
        <v>55</v>
      </c>
      <c r="B56" s="334" t="s">
        <v>953</v>
      </c>
    </row>
    <row r="57" spans="1:2" ht="115.5" thickBot="1">
      <c r="A57" s="316">
        <v>56</v>
      </c>
      <c r="B57" s="334" t="s">
        <v>422</v>
      </c>
    </row>
    <row r="58" spans="1:2" ht="39" thickBot="1">
      <c r="A58" s="316">
        <v>57</v>
      </c>
      <c r="B58" s="334" t="s">
        <v>423</v>
      </c>
    </row>
    <row r="59" spans="1:2" ht="39" thickBot="1">
      <c r="A59" s="316">
        <v>58</v>
      </c>
      <c r="B59" s="334" t="s">
        <v>424</v>
      </c>
    </row>
    <row r="60" spans="1:2" ht="128.25" thickBot="1">
      <c r="A60" s="316">
        <v>59</v>
      </c>
      <c r="B60" s="335" t="s">
        <v>425</v>
      </c>
    </row>
    <row r="61" spans="1:2" ht="16.5" thickBot="1">
      <c r="A61" s="316">
        <v>60</v>
      </c>
      <c r="B61" s="340" t="s">
        <v>426</v>
      </c>
    </row>
    <row r="62" spans="1:2" ht="13.5" thickBot="1">
      <c r="A62" s="316">
        <v>61</v>
      </c>
      <c r="B62" s="335" t="s">
        <v>427</v>
      </c>
    </row>
    <row r="63" spans="1:2" ht="13.5" thickBot="1">
      <c r="A63" s="316">
        <v>62</v>
      </c>
      <c r="B63" s="336" t="s">
        <v>428</v>
      </c>
    </row>
    <row r="64" spans="1:2" ht="13.5" thickBot="1">
      <c r="A64" s="316">
        <v>63</v>
      </c>
      <c r="B64" s="334" t="s">
        <v>429</v>
      </c>
    </row>
    <row r="65" spans="1:2" ht="13.5" thickBot="1">
      <c r="A65" s="316">
        <v>64</v>
      </c>
      <c r="B65" s="336" t="s">
        <v>430</v>
      </c>
    </row>
    <row r="66" spans="1:2" ht="13.5" thickBot="1">
      <c r="A66" s="316">
        <v>65</v>
      </c>
      <c r="B66" s="334" t="s">
        <v>415</v>
      </c>
    </row>
    <row r="67" spans="1:2" ht="13.5" thickBot="1">
      <c r="A67" s="316">
        <v>66</v>
      </c>
      <c r="B67" s="334" t="s">
        <v>431</v>
      </c>
    </row>
    <row r="68" spans="1:2" ht="13.5" thickBot="1">
      <c r="A68" s="316">
        <v>67</v>
      </c>
      <c r="B68" s="334" t="s">
        <v>329</v>
      </c>
    </row>
    <row r="69" spans="1:2" ht="13.5" thickBot="1">
      <c r="A69" s="316">
        <v>68</v>
      </c>
      <c r="B69" s="336" t="s">
        <v>432</v>
      </c>
    </row>
    <row r="70" spans="1:2" ht="13.5" thickBot="1">
      <c r="A70" s="316">
        <v>69</v>
      </c>
      <c r="B70" s="335" t="s">
        <v>433</v>
      </c>
    </row>
    <row r="71" spans="1:2" ht="13.5" thickBot="1">
      <c r="A71" s="316">
        <v>70</v>
      </c>
      <c r="B71" s="389" t="s">
        <v>1029</v>
      </c>
    </row>
    <row r="72" spans="1:2" ht="13.5" thickBot="1">
      <c r="A72" s="316">
        <v>71</v>
      </c>
      <c r="B72" s="334" t="s">
        <v>100</v>
      </c>
    </row>
    <row r="73" spans="1:2" ht="13.5" thickBot="1">
      <c r="A73" s="316">
        <v>72</v>
      </c>
      <c r="B73" s="389" t="s">
        <v>1028</v>
      </c>
    </row>
    <row r="74" spans="1:2" ht="16.5" thickBot="1">
      <c r="A74" s="316">
        <v>73</v>
      </c>
      <c r="B74" s="340" t="s">
        <v>434</v>
      </c>
    </row>
    <row r="75" spans="1:2" ht="115.5" thickBot="1">
      <c r="A75" s="316">
        <v>74</v>
      </c>
      <c r="B75" s="334" t="s">
        <v>1027</v>
      </c>
    </row>
    <row r="76" spans="1:2" ht="51.75" thickBot="1">
      <c r="A76" s="316">
        <v>75</v>
      </c>
      <c r="B76" s="334" t="s">
        <v>435</v>
      </c>
    </row>
    <row r="77" spans="1:2" ht="77.25" thickBot="1">
      <c r="A77" s="316">
        <v>76</v>
      </c>
      <c r="B77" s="334" t="s">
        <v>436</v>
      </c>
    </row>
    <row r="78" spans="1:2" ht="13.5" thickBot="1">
      <c r="A78" s="316">
        <v>77</v>
      </c>
      <c r="B78" s="341" t="s">
        <v>437</v>
      </c>
    </row>
    <row r="79" spans="1:2" ht="13.5" thickBot="1">
      <c r="A79" s="316">
        <v>78</v>
      </c>
      <c r="B79" s="342" t="s">
        <v>438</v>
      </c>
    </row>
    <row r="80" spans="1:2" ht="26.25" thickBot="1">
      <c r="A80" s="316">
        <v>79</v>
      </c>
      <c r="B80" s="343" t="s">
        <v>439</v>
      </c>
    </row>
    <row r="81" spans="1:2" ht="13.5" thickBot="1">
      <c r="A81" s="316">
        <v>80</v>
      </c>
      <c r="B81" s="344" t="s">
        <v>440</v>
      </c>
    </row>
    <row r="82" spans="1:2" ht="26.25" thickBot="1">
      <c r="A82" s="316">
        <v>81</v>
      </c>
      <c r="B82" s="343" t="s">
        <v>441</v>
      </c>
    </row>
    <row r="83" spans="1:2" ht="13.5" thickBot="1">
      <c r="A83" s="316">
        <v>82</v>
      </c>
      <c r="B83" s="343" t="s">
        <v>442</v>
      </c>
    </row>
    <row r="84" spans="1:2" ht="26.25" thickBot="1">
      <c r="A84" s="316">
        <v>83</v>
      </c>
      <c r="B84" s="343" t="s">
        <v>443</v>
      </c>
    </row>
    <row r="85" spans="1:2" ht="26.25" thickBot="1">
      <c r="A85" s="316">
        <v>84</v>
      </c>
      <c r="B85" s="343" t="s">
        <v>444</v>
      </c>
    </row>
    <row r="86" spans="1:2" ht="26.25" thickBot="1">
      <c r="A86" s="316">
        <v>85</v>
      </c>
      <c r="B86" s="343" t="s">
        <v>445</v>
      </c>
    </row>
    <row r="87" spans="1:2" ht="32.25" thickBot="1">
      <c r="A87" s="316">
        <v>86</v>
      </c>
      <c r="B87" s="340" t="s">
        <v>446</v>
      </c>
    </row>
    <row r="88" spans="1:2" ht="18.75" thickBot="1">
      <c r="A88" s="316">
        <v>87</v>
      </c>
      <c r="B88" s="333" t="s">
        <v>447</v>
      </c>
    </row>
    <row r="89" spans="1:2" ht="16.5" thickBot="1">
      <c r="A89" s="316">
        <v>88</v>
      </c>
      <c r="B89" s="345" t="s">
        <v>448</v>
      </c>
    </row>
    <row r="90" spans="1:2" ht="34.5" thickBot="1">
      <c r="A90" s="316">
        <v>89</v>
      </c>
      <c r="B90" s="346" t="s">
        <v>449</v>
      </c>
    </row>
    <row r="91" spans="1:2" ht="45.75" thickBot="1">
      <c r="A91" s="316">
        <v>90</v>
      </c>
      <c r="B91" s="346" t="s">
        <v>450</v>
      </c>
    </row>
    <row r="92" spans="1:2" ht="34.5" thickBot="1">
      <c r="A92" s="316">
        <v>91</v>
      </c>
      <c r="B92" s="346" t="s">
        <v>451</v>
      </c>
    </row>
    <row r="93" spans="1:2" ht="68.25" thickBot="1">
      <c r="A93" s="316">
        <v>92</v>
      </c>
      <c r="B93" s="346" t="s">
        <v>452</v>
      </c>
    </row>
    <row r="94" spans="1:2" ht="13.5" thickBot="1">
      <c r="A94" s="316">
        <v>93</v>
      </c>
      <c r="B94" s="347" t="s">
        <v>955</v>
      </c>
    </row>
    <row r="95" spans="1:2" ht="13.5" thickBot="1">
      <c r="A95" s="316">
        <v>94</v>
      </c>
      <c r="B95" s="347" t="s">
        <v>453</v>
      </c>
    </row>
    <row r="96" spans="1:2" ht="13.5" thickBot="1">
      <c r="A96" s="316">
        <v>95</v>
      </c>
      <c r="B96" s="347" t="s">
        <v>454</v>
      </c>
    </row>
    <row r="97" spans="1:2" ht="23.25" thickBot="1">
      <c r="A97" s="316">
        <v>96</v>
      </c>
      <c r="B97" s="347" t="s">
        <v>954</v>
      </c>
    </row>
    <row r="98" spans="1:2" ht="13.5" thickBot="1">
      <c r="A98" s="316">
        <v>97</v>
      </c>
      <c r="B98" s="348" t="s">
        <v>455</v>
      </c>
    </row>
    <row r="99" spans="1:2" ht="36.75" thickBot="1">
      <c r="A99" s="316">
        <v>98</v>
      </c>
      <c r="B99" s="333" t="s">
        <v>456</v>
      </c>
    </row>
    <row r="100" spans="1:2" ht="16.5" thickBot="1">
      <c r="A100" s="316">
        <v>99</v>
      </c>
      <c r="B100" s="345" t="s">
        <v>381</v>
      </c>
    </row>
    <row r="101" spans="1:2" ht="13.5" thickBot="1">
      <c r="A101" s="316">
        <v>100</v>
      </c>
      <c r="B101" s="342" t="s">
        <v>457</v>
      </c>
    </row>
    <row r="102" spans="1:2" ht="13.5" thickBot="1">
      <c r="A102" s="316">
        <v>101</v>
      </c>
      <c r="B102" s="334"/>
    </row>
    <row r="103" spans="1:2" ht="23.25" thickBot="1">
      <c r="A103" s="316">
        <v>102</v>
      </c>
      <c r="B103" s="346" t="s">
        <v>458</v>
      </c>
    </row>
    <row r="104" spans="1:2" ht="26.25" thickBot="1">
      <c r="A104" s="316">
        <v>103</v>
      </c>
      <c r="B104" s="342" t="s">
        <v>459</v>
      </c>
    </row>
    <row r="105" spans="1:2" ht="23.25" thickBot="1">
      <c r="A105" s="316">
        <v>104</v>
      </c>
      <c r="B105" s="346" t="s">
        <v>460</v>
      </c>
    </row>
    <row r="106" spans="1:2" ht="13.5" thickBot="1">
      <c r="A106" s="316">
        <v>105</v>
      </c>
      <c r="B106" s="342" t="s">
        <v>461</v>
      </c>
    </row>
    <row r="107" spans="1:2" ht="79.5" thickBot="1">
      <c r="A107" s="316">
        <v>106</v>
      </c>
      <c r="B107" s="346" t="s">
        <v>956</v>
      </c>
    </row>
    <row r="108" spans="1:2" ht="13.5" thickBot="1">
      <c r="A108" s="316">
        <v>107</v>
      </c>
      <c r="B108" s="342" t="s">
        <v>462</v>
      </c>
    </row>
    <row r="109" spans="1:2" ht="45.75" thickBot="1">
      <c r="A109" s="316">
        <v>108</v>
      </c>
      <c r="B109" s="349" t="s">
        <v>1038</v>
      </c>
    </row>
    <row r="110" spans="1:2" ht="13.5" thickBot="1">
      <c r="A110" s="316">
        <v>109</v>
      </c>
      <c r="B110" s="350" t="s">
        <v>463</v>
      </c>
    </row>
    <row r="111" spans="1:2" ht="23.25" thickBot="1">
      <c r="A111" s="316">
        <v>110</v>
      </c>
      <c r="B111" s="346" t="s">
        <v>464</v>
      </c>
    </row>
    <row r="112" spans="1:2" ht="26.25" thickBot="1">
      <c r="A112" s="316">
        <v>111</v>
      </c>
      <c r="B112" s="334" t="s">
        <v>959</v>
      </c>
    </row>
    <row r="113" spans="1:2" ht="39" thickBot="1">
      <c r="A113" s="316">
        <v>112</v>
      </c>
      <c r="B113" s="342" t="s">
        <v>957</v>
      </c>
    </row>
    <row r="114" spans="1:2" ht="34.5" thickBot="1">
      <c r="A114" s="316">
        <v>113</v>
      </c>
      <c r="B114" s="346" t="s">
        <v>958</v>
      </c>
    </row>
    <row r="115" spans="1:2" ht="26.25" thickBot="1">
      <c r="A115" s="316">
        <v>114</v>
      </c>
      <c r="B115" s="342" t="s">
        <v>465</v>
      </c>
    </row>
    <row r="116" spans="1:2" ht="45.75" thickBot="1">
      <c r="A116" s="316">
        <v>115</v>
      </c>
      <c r="B116" s="346" t="s">
        <v>960</v>
      </c>
    </row>
    <row r="117" spans="1:2" ht="51.75" thickBot="1">
      <c r="A117" s="316">
        <v>116</v>
      </c>
      <c r="B117" s="342" t="s">
        <v>466</v>
      </c>
    </row>
    <row r="118" spans="1:2" ht="13.5" thickBot="1">
      <c r="A118" s="316">
        <v>117</v>
      </c>
      <c r="B118" s="334"/>
    </row>
    <row r="119" spans="1:2" ht="45.75" thickBot="1">
      <c r="A119" s="316">
        <v>118</v>
      </c>
      <c r="B119" s="346" t="s">
        <v>467</v>
      </c>
    </row>
    <row r="120" spans="1:2" ht="26.25" thickBot="1">
      <c r="A120" s="316">
        <v>119</v>
      </c>
      <c r="B120" s="342" t="s">
        <v>468</v>
      </c>
    </row>
    <row r="121" spans="1:2" ht="13.5" thickBot="1">
      <c r="A121" s="316">
        <v>120</v>
      </c>
      <c r="B121" s="346" t="s">
        <v>961</v>
      </c>
    </row>
    <row r="122" spans="1:2" ht="13.5" thickBot="1">
      <c r="A122" s="316">
        <v>121</v>
      </c>
      <c r="B122" s="342" t="s">
        <v>469</v>
      </c>
    </row>
    <row r="123" spans="1:2" ht="34.5" thickBot="1">
      <c r="A123" s="316">
        <v>122</v>
      </c>
      <c r="B123" s="346" t="s">
        <v>470</v>
      </c>
    </row>
    <row r="124" spans="1:2" ht="39" thickBot="1">
      <c r="A124" s="316">
        <v>123</v>
      </c>
      <c r="B124" s="342" t="s">
        <v>964</v>
      </c>
    </row>
    <row r="125" spans="1:2" ht="13.5" thickBot="1">
      <c r="A125" s="316">
        <v>124</v>
      </c>
      <c r="B125" s="351" t="s">
        <v>471</v>
      </c>
    </row>
    <row r="126" spans="1:2" ht="13.5" thickBot="1">
      <c r="A126" s="316">
        <v>125</v>
      </c>
      <c r="B126" s="351" t="s">
        <v>472</v>
      </c>
    </row>
    <row r="127" spans="1:2" ht="13.5" thickBot="1">
      <c r="A127" s="316">
        <v>126</v>
      </c>
      <c r="B127" s="351" t="s">
        <v>473</v>
      </c>
    </row>
    <row r="128" spans="1:2" ht="13.5" thickBot="1">
      <c r="A128" s="316">
        <v>127</v>
      </c>
      <c r="B128" s="351" t="s">
        <v>474</v>
      </c>
    </row>
    <row r="129" spans="1:2" ht="26.25" thickBot="1">
      <c r="A129" s="316">
        <v>128</v>
      </c>
      <c r="B129" s="342" t="s">
        <v>475</v>
      </c>
    </row>
    <row r="130" spans="1:2" ht="13.5" thickBot="1">
      <c r="A130" s="316">
        <v>129</v>
      </c>
      <c r="B130" s="351" t="s">
        <v>476</v>
      </c>
    </row>
    <row r="131" spans="1:2" ht="13.5" thickBot="1">
      <c r="A131" s="316">
        <v>130</v>
      </c>
      <c r="B131" s="351" t="s">
        <v>477</v>
      </c>
    </row>
    <row r="132" spans="1:2" ht="13.5" thickBot="1">
      <c r="A132" s="316">
        <v>131</v>
      </c>
      <c r="B132" s="351" t="s">
        <v>478</v>
      </c>
    </row>
    <row r="133" spans="1:2" ht="13.5" thickBot="1">
      <c r="A133" s="316">
        <v>132</v>
      </c>
      <c r="B133" s="351" t="s">
        <v>479</v>
      </c>
    </row>
    <row r="134" spans="1:2" ht="13.5" thickBot="1">
      <c r="A134" s="316">
        <v>133</v>
      </c>
      <c r="B134" s="351" t="s">
        <v>480</v>
      </c>
    </row>
    <row r="135" spans="1:2" ht="13.5" thickBot="1">
      <c r="A135" s="316">
        <v>134</v>
      </c>
      <c r="B135" s="351" t="s">
        <v>481</v>
      </c>
    </row>
    <row r="136" spans="1:2" ht="13.5" thickBot="1">
      <c r="A136" s="316">
        <v>135</v>
      </c>
      <c r="B136" s="351" t="s">
        <v>482</v>
      </c>
    </row>
    <row r="137" spans="1:2" ht="39" thickBot="1">
      <c r="A137" s="316">
        <v>136</v>
      </c>
      <c r="B137" s="342" t="s">
        <v>483</v>
      </c>
    </row>
    <row r="138" spans="1:2" ht="26.25" thickBot="1">
      <c r="A138" s="316">
        <v>137</v>
      </c>
      <c r="B138" s="342" t="s">
        <v>965</v>
      </c>
    </row>
    <row r="139" spans="1:2" ht="34.5" thickBot="1">
      <c r="A139" s="316">
        <v>138</v>
      </c>
      <c r="B139" s="346" t="s">
        <v>966</v>
      </c>
    </row>
    <row r="140" spans="1:2" ht="51.75" thickBot="1">
      <c r="A140" s="316">
        <v>139</v>
      </c>
      <c r="B140" s="352" t="s">
        <v>484</v>
      </c>
    </row>
    <row r="141" spans="1:2" ht="26.25" thickBot="1">
      <c r="A141" s="316">
        <v>140</v>
      </c>
      <c r="B141" s="342" t="s">
        <v>485</v>
      </c>
    </row>
    <row r="142" spans="1:2" ht="34.5" thickBot="1">
      <c r="A142" s="316">
        <v>141</v>
      </c>
      <c r="B142" s="346" t="s">
        <v>486</v>
      </c>
    </row>
    <row r="143" spans="1:2" ht="13.5" thickBot="1">
      <c r="A143" s="316">
        <v>142</v>
      </c>
      <c r="B143" s="351" t="s">
        <v>487</v>
      </c>
    </row>
    <row r="144" spans="1:2" ht="23.25" thickBot="1">
      <c r="A144" s="316">
        <v>143</v>
      </c>
      <c r="B144" s="346" t="s">
        <v>488</v>
      </c>
    </row>
    <row r="145" spans="1:2" ht="13.5" thickBot="1">
      <c r="A145" s="316">
        <v>144</v>
      </c>
      <c r="B145" s="351" t="s">
        <v>489</v>
      </c>
    </row>
    <row r="146" spans="1:2" ht="13.5" thickBot="1">
      <c r="A146" s="316">
        <v>145</v>
      </c>
      <c r="B146" s="351" t="s">
        <v>490</v>
      </c>
    </row>
    <row r="147" spans="1:2" ht="13.5" thickBot="1">
      <c r="A147" s="316">
        <v>146</v>
      </c>
      <c r="B147" s="342" t="s">
        <v>491</v>
      </c>
    </row>
    <row r="148" spans="1:2" ht="16.5" thickBot="1">
      <c r="A148" s="316">
        <v>147</v>
      </c>
      <c r="B148" s="345" t="s">
        <v>492</v>
      </c>
    </row>
    <row r="149" spans="1:2" ht="13.5" thickBot="1">
      <c r="A149" s="316">
        <v>148</v>
      </c>
      <c r="B149" s="342" t="s">
        <v>493</v>
      </c>
    </row>
    <row r="150" spans="1:2" ht="45.75" thickBot="1">
      <c r="A150" s="316">
        <v>149</v>
      </c>
      <c r="B150" s="346" t="s">
        <v>968</v>
      </c>
    </row>
    <row r="151" spans="1:2" ht="13.5" thickBot="1">
      <c r="A151" s="316">
        <v>150</v>
      </c>
      <c r="B151" s="342" t="s">
        <v>494</v>
      </c>
    </row>
    <row r="152" spans="1:2" ht="13.5" thickBot="1">
      <c r="A152" s="316">
        <v>151</v>
      </c>
      <c r="B152" s="342" t="s">
        <v>495</v>
      </c>
    </row>
    <row r="153" spans="1:2" ht="13.5" thickBot="1">
      <c r="A153" s="316">
        <v>152</v>
      </c>
      <c r="B153" s="342" t="s">
        <v>496</v>
      </c>
    </row>
    <row r="154" spans="1:2" ht="13.5" thickBot="1">
      <c r="A154" s="316">
        <v>153</v>
      </c>
      <c r="B154" s="342" t="s">
        <v>497</v>
      </c>
    </row>
    <row r="155" spans="1:2" ht="26.25" thickBot="1">
      <c r="A155" s="316">
        <v>154</v>
      </c>
      <c r="B155" s="342" t="s">
        <v>498</v>
      </c>
    </row>
    <row r="156" spans="1:2" ht="13.5" thickBot="1">
      <c r="A156" s="316">
        <v>155</v>
      </c>
      <c r="B156" s="342" t="s">
        <v>499</v>
      </c>
    </row>
    <row r="157" spans="1:2" ht="13.5" thickBot="1">
      <c r="A157" s="316">
        <v>156</v>
      </c>
      <c r="B157" s="342" t="s">
        <v>500</v>
      </c>
    </row>
    <row r="158" spans="1:2" ht="26.25" thickBot="1">
      <c r="A158" s="316">
        <v>157</v>
      </c>
      <c r="B158" s="334" t="s">
        <v>967</v>
      </c>
    </row>
    <row r="159" spans="1:2" ht="13.5" thickBot="1">
      <c r="A159" s="316">
        <v>158</v>
      </c>
      <c r="B159" s="342" t="s">
        <v>501</v>
      </c>
    </row>
    <row r="160" spans="1:2" ht="26.25" thickBot="1">
      <c r="A160" s="316">
        <v>159</v>
      </c>
      <c r="B160" s="334" t="s">
        <v>316</v>
      </c>
    </row>
    <row r="161" spans="1:2" ht="34.5" thickBot="1">
      <c r="A161" s="316">
        <v>160</v>
      </c>
      <c r="B161" s="346" t="s">
        <v>969</v>
      </c>
    </row>
    <row r="162" spans="1:2" ht="13.5" thickBot="1">
      <c r="A162" s="316">
        <v>161</v>
      </c>
      <c r="B162" s="335" t="s">
        <v>502</v>
      </c>
    </row>
    <row r="163" spans="1:2" ht="13.5" thickBot="1">
      <c r="A163" s="316">
        <v>162</v>
      </c>
      <c r="B163" s="335" t="s">
        <v>503</v>
      </c>
    </row>
    <row r="164" spans="1:2" ht="13.5" thickBot="1">
      <c r="A164" s="316">
        <v>163</v>
      </c>
      <c r="B164" s="335" t="s">
        <v>504</v>
      </c>
    </row>
    <row r="165" spans="1:2" ht="13.5" thickBot="1">
      <c r="A165" s="316">
        <v>164</v>
      </c>
      <c r="B165" s="335" t="s">
        <v>505</v>
      </c>
    </row>
    <row r="166" spans="1:2" ht="13.5" thickBot="1">
      <c r="A166" s="316">
        <v>165</v>
      </c>
      <c r="B166" s="335" t="s">
        <v>506</v>
      </c>
    </row>
    <row r="167" spans="1:2" ht="13.5" thickBot="1">
      <c r="A167" s="316">
        <v>166</v>
      </c>
      <c r="B167" s="335" t="s">
        <v>507</v>
      </c>
    </row>
    <row r="168" spans="1:2" ht="13.5" thickBot="1">
      <c r="A168" s="316">
        <v>167</v>
      </c>
      <c r="B168" s="334" t="s">
        <v>508</v>
      </c>
    </row>
    <row r="169" spans="1:2" ht="36.75" thickBot="1">
      <c r="A169" s="316">
        <v>168</v>
      </c>
      <c r="B169" s="333" t="s">
        <v>509</v>
      </c>
    </row>
    <row r="170" spans="1:2" ht="15.75" thickBot="1">
      <c r="A170" s="316">
        <v>169</v>
      </c>
      <c r="B170" s="353" t="s">
        <v>510</v>
      </c>
    </row>
    <row r="171" spans="1:2" ht="16.5" thickBot="1">
      <c r="A171" s="316">
        <v>170</v>
      </c>
      <c r="B171" s="340" t="s">
        <v>1031</v>
      </c>
    </row>
    <row r="172" spans="1:2" ht="26.25" thickBot="1">
      <c r="A172" s="316">
        <v>171</v>
      </c>
      <c r="B172" s="342" t="s">
        <v>511</v>
      </c>
    </row>
    <row r="173" spans="1:2" ht="57" thickBot="1">
      <c r="A173" s="316">
        <v>172</v>
      </c>
      <c r="B173" s="354" t="s">
        <v>970</v>
      </c>
    </row>
    <row r="174" spans="1:2" ht="57" thickBot="1">
      <c r="A174" s="316">
        <v>173</v>
      </c>
      <c r="B174" s="354" t="s">
        <v>971</v>
      </c>
    </row>
    <row r="175" spans="1:2" ht="45.75" thickBot="1">
      <c r="A175" s="316">
        <v>174</v>
      </c>
      <c r="B175" s="354" t="s">
        <v>972</v>
      </c>
    </row>
    <row r="176" spans="1:2" ht="60.75" customHeight="1" thickBot="1">
      <c r="A176" s="316">
        <v>175</v>
      </c>
      <c r="B176" s="354" t="s">
        <v>973</v>
      </c>
    </row>
    <row r="177" spans="1:2" ht="13.5" thickBot="1">
      <c r="A177" s="316">
        <v>176</v>
      </c>
      <c r="B177" s="342" t="s">
        <v>512</v>
      </c>
    </row>
    <row r="178" spans="1:2" ht="34.5" thickBot="1">
      <c r="A178" s="316">
        <v>177</v>
      </c>
      <c r="B178" s="351" t="s">
        <v>941</v>
      </c>
    </row>
    <row r="179" spans="1:2" ht="23.25" thickBot="1">
      <c r="A179" s="316">
        <v>178</v>
      </c>
      <c r="B179" s="351" t="s">
        <v>942</v>
      </c>
    </row>
    <row r="180" spans="1:2" ht="23.25" thickBot="1">
      <c r="A180" s="316">
        <v>179</v>
      </c>
      <c r="B180" s="351" t="s">
        <v>943</v>
      </c>
    </row>
    <row r="181" spans="1:2" ht="23.25" thickBot="1">
      <c r="A181" s="316">
        <v>180</v>
      </c>
      <c r="B181" s="351" t="s">
        <v>974</v>
      </c>
    </row>
    <row r="182" spans="1:2" ht="23.25" thickBot="1">
      <c r="A182" s="316">
        <v>181</v>
      </c>
      <c r="B182" s="351" t="s">
        <v>975</v>
      </c>
    </row>
    <row r="183" spans="1:2" ht="13.5" thickBot="1">
      <c r="A183" s="316">
        <v>182</v>
      </c>
      <c r="B183" s="351" t="s">
        <v>578</v>
      </c>
    </row>
    <row r="184" spans="1:2" ht="13.5" thickBot="1">
      <c r="A184" s="316">
        <v>183</v>
      </c>
      <c r="B184" s="351" t="s">
        <v>513</v>
      </c>
    </row>
    <row r="185" spans="1:2" ht="13.5" thickBot="1">
      <c r="A185" s="316">
        <v>184</v>
      </c>
      <c r="B185" s="351" t="s">
        <v>976</v>
      </c>
    </row>
    <row r="186" spans="1:2" ht="45.75" thickBot="1">
      <c r="A186" s="316">
        <v>185</v>
      </c>
      <c r="B186" s="355" t="s">
        <v>977</v>
      </c>
    </row>
    <row r="187" spans="1:2" ht="23.25" thickBot="1">
      <c r="A187" s="316">
        <v>186</v>
      </c>
      <c r="B187" s="356" t="s">
        <v>514</v>
      </c>
    </row>
    <row r="188" spans="1:2" ht="26.25" thickBot="1">
      <c r="A188" s="316">
        <v>187</v>
      </c>
      <c r="B188" s="342" t="s">
        <v>515</v>
      </c>
    </row>
    <row r="189" spans="1:2" ht="34.5" thickBot="1">
      <c r="A189" s="316">
        <v>188</v>
      </c>
      <c r="B189" s="354" t="s">
        <v>978</v>
      </c>
    </row>
    <row r="190" spans="1:2" ht="23.25" thickBot="1">
      <c r="A190" s="316">
        <v>189</v>
      </c>
      <c r="B190" s="351" t="s">
        <v>944</v>
      </c>
    </row>
    <row r="191" spans="1:2" ht="26.25" thickBot="1">
      <c r="A191" s="316">
        <v>190</v>
      </c>
      <c r="B191" s="334" t="s">
        <v>979</v>
      </c>
    </row>
    <row r="192" spans="1:2" ht="51.75" thickBot="1">
      <c r="A192" s="316">
        <v>191</v>
      </c>
      <c r="B192" s="342" t="s">
        <v>516</v>
      </c>
    </row>
    <row r="193" spans="1:2" ht="34.5" thickBot="1">
      <c r="A193" s="316">
        <v>192</v>
      </c>
      <c r="B193" s="346" t="s">
        <v>1032</v>
      </c>
    </row>
    <row r="194" spans="1:2" ht="13.5" thickBot="1">
      <c r="A194" s="316">
        <v>193</v>
      </c>
      <c r="B194" s="357" t="s">
        <v>517</v>
      </c>
    </row>
    <row r="195" spans="1:2" ht="13.5" thickBot="1">
      <c r="A195" s="316">
        <v>194</v>
      </c>
      <c r="B195" s="357" t="s">
        <v>518</v>
      </c>
    </row>
    <row r="196" spans="1:2" ht="39" thickBot="1">
      <c r="A196" s="316">
        <v>195</v>
      </c>
      <c r="B196" s="334" t="s">
        <v>317</v>
      </c>
    </row>
    <row r="197" spans="1:2" ht="13.5" thickBot="1">
      <c r="A197" s="316">
        <v>196</v>
      </c>
      <c r="B197" s="357" t="s">
        <v>519</v>
      </c>
    </row>
    <row r="198" spans="1:2" ht="13.5" thickBot="1">
      <c r="A198" s="316">
        <v>197</v>
      </c>
      <c r="B198" s="357" t="s">
        <v>520</v>
      </c>
    </row>
    <row r="199" spans="1:2" ht="13.5" thickBot="1">
      <c r="A199" s="316">
        <v>198</v>
      </c>
      <c r="B199" s="357" t="s">
        <v>521</v>
      </c>
    </row>
    <row r="200" spans="1:2" ht="13.5" thickBot="1">
      <c r="A200" s="316">
        <v>199</v>
      </c>
      <c r="B200" s="357" t="s">
        <v>522</v>
      </c>
    </row>
    <row r="201" spans="1:2" ht="39" thickBot="1">
      <c r="A201" s="316">
        <v>200</v>
      </c>
      <c r="B201" s="342" t="s">
        <v>1033</v>
      </c>
    </row>
    <row r="202" spans="1:2" ht="45.75" thickBot="1">
      <c r="A202" s="316">
        <v>201</v>
      </c>
      <c r="B202" s="346" t="s">
        <v>523</v>
      </c>
    </row>
    <row r="203" spans="1:2" ht="39" thickBot="1">
      <c r="A203" s="316">
        <v>202</v>
      </c>
      <c r="B203" s="342" t="s">
        <v>524</v>
      </c>
    </row>
    <row r="204" spans="1:2" ht="45.75" thickBot="1">
      <c r="A204" s="316">
        <v>203</v>
      </c>
      <c r="B204" s="346" t="s">
        <v>525</v>
      </c>
    </row>
    <row r="205" spans="1:2" ht="27.75" thickBot="1">
      <c r="A205" s="316">
        <v>204</v>
      </c>
      <c r="B205" s="342" t="s">
        <v>526</v>
      </c>
    </row>
    <row r="206" spans="1:2" ht="13.5" thickBot="1">
      <c r="A206" s="316">
        <v>205</v>
      </c>
      <c r="B206" s="354" t="s">
        <v>527</v>
      </c>
    </row>
    <row r="207" spans="1:2" ht="13.5" thickBot="1">
      <c r="A207" s="316">
        <v>206</v>
      </c>
      <c r="B207" s="351" t="s">
        <v>528</v>
      </c>
    </row>
    <row r="208" spans="1:2" ht="32.25" thickBot="1">
      <c r="A208" s="316">
        <v>207</v>
      </c>
      <c r="B208" s="345" t="s">
        <v>529</v>
      </c>
    </row>
    <row r="209" spans="1:2" ht="40.5" thickBot="1">
      <c r="A209" s="316">
        <v>208</v>
      </c>
      <c r="B209" s="335" t="s">
        <v>530</v>
      </c>
    </row>
    <row r="210" spans="1:2" ht="45.75" thickBot="1">
      <c r="A210" s="316">
        <v>209</v>
      </c>
      <c r="B210" s="354" t="s">
        <v>980</v>
      </c>
    </row>
    <row r="211" spans="1:2" ht="13.5" thickBot="1">
      <c r="A211" s="316">
        <v>210</v>
      </c>
      <c r="B211" s="334" t="s">
        <v>531</v>
      </c>
    </row>
    <row r="212" spans="1:2" ht="39" thickBot="1">
      <c r="A212" s="316">
        <v>211</v>
      </c>
      <c r="B212" s="335" t="s">
        <v>532</v>
      </c>
    </row>
    <row r="213" spans="1:2" ht="51.75" thickBot="1">
      <c r="A213" s="316">
        <v>212</v>
      </c>
      <c r="B213" s="335" t="s">
        <v>981</v>
      </c>
    </row>
    <row r="214" spans="1:2" ht="45.75" thickBot="1">
      <c r="A214" s="316">
        <v>213</v>
      </c>
      <c r="B214" s="354" t="s">
        <v>533</v>
      </c>
    </row>
    <row r="215" spans="1:2" ht="26.25" thickBot="1">
      <c r="A215" s="316">
        <v>214</v>
      </c>
      <c r="B215" s="334" t="s">
        <v>982</v>
      </c>
    </row>
    <row r="216" spans="1:2" ht="21.75" thickBot="1">
      <c r="A216" s="316">
        <v>215</v>
      </c>
      <c r="B216" s="337" t="s">
        <v>534</v>
      </c>
    </row>
    <row r="217" spans="1:2" ht="26.25" thickBot="1">
      <c r="A217" s="316">
        <v>216</v>
      </c>
      <c r="B217" s="334" t="s">
        <v>535</v>
      </c>
    </row>
    <row r="218" spans="1:2" ht="26.25" thickBot="1">
      <c r="A218" s="316">
        <v>217</v>
      </c>
      <c r="B218" s="335" t="s">
        <v>536</v>
      </c>
    </row>
    <row r="219" spans="1:2" ht="34.5" thickBot="1">
      <c r="A219" s="316">
        <v>218</v>
      </c>
      <c r="B219" s="346" t="s">
        <v>983</v>
      </c>
    </row>
    <row r="220" spans="1:2" ht="13.5" thickBot="1">
      <c r="A220" s="316">
        <v>219</v>
      </c>
      <c r="B220" s="334" t="s">
        <v>537</v>
      </c>
    </row>
    <row r="221" spans="1:2" ht="64.5" thickBot="1">
      <c r="A221" s="316">
        <v>220</v>
      </c>
      <c r="B221" s="334" t="s">
        <v>538</v>
      </c>
    </row>
    <row r="222" spans="1:2" ht="13.5" thickBot="1">
      <c r="A222" s="316">
        <v>221</v>
      </c>
      <c r="B222" s="334" t="s">
        <v>539</v>
      </c>
    </row>
    <row r="223" spans="1:2" ht="77.25" thickBot="1">
      <c r="A223" s="316">
        <v>222</v>
      </c>
      <c r="B223" s="334" t="s">
        <v>540</v>
      </c>
    </row>
    <row r="224" spans="1:2" ht="23.25" thickBot="1">
      <c r="A224" s="316">
        <v>223</v>
      </c>
      <c r="B224" s="351" t="s">
        <v>541</v>
      </c>
    </row>
    <row r="225" spans="1:2" ht="13.5" thickBot="1">
      <c r="A225" s="316">
        <v>224</v>
      </c>
      <c r="B225" s="351" t="s">
        <v>542</v>
      </c>
    </row>
    <row r="226" spans="1:2" ht="13.5" thickBot="1">
      <c r="A226" s="316">
        <v>225</v>
      </c>
      <c r="B226" s="351" t="s">
        <v>543</v>
      </c>
    </row>
    <row r="227" spans="1:2" ht="13.5" thickBot="1">
      <c r="A227" s="316">
        <v>226</v>
      </c>
      <c r="B227" s="351" t="s">
        <v>544</v>
      </c>
    </row>
    <row r="228" spans="1:2" ht="13.5" thickBot="1">
      <c r="A228" s="316">
        <v>227</v>
      </c>
      <c r="B228" s="351" t="s">
        <v>545</v>
      </c>
    </row>
    <row r="229" spans="1:2" ht="26.25" thickBot="1">
      <c r="A229" s="316">
        <v>228</v>
      </c>
      <c r="B229" s="335" t="s">
        <v>546</v>
      </c>
    </row>
    <row r="230" spans="1:2" ht="51.75" thickBot="1">
      <c r="A230" s="316">
        <v>229</v>
      </c>
      <c r="B230" s="334" t="s">
        <v>327</v>
      </c>
    </row>
    <row r="231" spans="1:2" ht="26.25" thickBot="1">
      <c r="A231" s="316">
        <v>230</v>
      </c>
      <c r="B231" s="342" t="s">
        <v>547</v>
      </c>
    </row>
    <row r="232" spans="1:2" ht="79.5" thickBot="1">
      <c r="A232" s="316">
        <v>231</v>
      </c>
      <c r="B232" s="358" t="s">
        <v>988</v>
      </c>
    </row>
    <row r="233" spans="1:2" ht="13.5" thickBot="1">
      <c r="A233" s="316">
        <v>232</v>
      </c>
      <c r="B233" s="359" t="s">
        <v>548</v>
      </c>
    </row>
    <row r="234" spans="1:2" ht="39" thickBot="1">
      <c r="A234" s="316">
        <v>233</v>
      </c>
      <c r="B234" s="335" t="s">
        <v>549</v>
      </c>
    </row>
    <row r="235" spans="1:2" ht="34.5" thickBot="1">
      <c r="A235" s="316">
        <v>234</v>
      </c>
      <c r="B235" s="346" t="s">
        <v>989</v>
      </c>
    </row>
    <row r="236" spans="1:2" ht="39" thickBot="1">
      <c r="A236" s="316">
        <v>235</v>
      </c>
      <c r="B236" s="335" t="s">
        <v>550</v>
      </c>
    </row>
    <row r="237" spans="1:2" ht="34.5" thickBot="1">
      <c r="A237" s="316">
        <v>236</v>
      </c>
      <c r="B237" s="346" t="s">
        <v>990</v>
      </c>
    </row>
    <row r="238" spans="1:2" ht="23.25" thickBot="1">
      <c r="A238" s="316">
        <v>237</v>
      </c>
      <c r="B238" s="351" t="s">
        <v>541</v>
      </c>
    </row>
    <row r="239" spans="1:2" ht="23.25" thickBot="1">
      <c r="A239" s="316">
        <v>238</v>
      </c>
      <c r="B239" s="351" t="s">
        <v>551</v>
      </c>
    </row>
    <row r="240" spans="1:2" ht="23.25" thickBot="1">
      <c r="A240" s="316">
        <v>239</v>
      </c>
      <c r="B240" s="351" t="s">
        <v>552</v>
      </c>
    </row>
    <row r="241" spans="1:2" ht="23.25" thickBot="1">
      <c r="A241" s="316">
        <v>240</v>
      </c>
      <c r="B241" s="351" t="s">
        <v>553</v>
      </c>
    </row>
    <row r="242" spans="1:2" ht="13.5" thickBot="1">
      <c r="A242" s="316">
        <v>241</v>
      </c>
      <c r="B242" s="351" t="s">
        <v>545</v>
      </c>
    </row>
    <row r="243" spans="1:2" ht="39" thickBot="1">
      <c r="A243" s="316">
        <v>242</v>
      </c>
      <c r="B243" s="335" t="s">
        <v>991</v>
      </c>
    </row>
    <row r="244" spans="1:2" ht="23.25" thickBot="1">
      <c r="A244" s="316">
        <v>243</v>
      </c>
      <c r="B244" s="346" t="s">
        <v>554</v>
      </c>
    </row>
    <row r="245" spans="1:2" ht="39" thickBot="1">
      <c r="A245" s="316">
        <v>244</v>
      </c>
      <c r="B245" s="335" t="s">
        <v>555</v>
      </c>
    </row>
    <row r="246" spans="1:2" ht="68.25" thickBot="1">
      <c r="A246" s="316">
        <v>245</v>
      </c>
      <c r="B246" s="346" t="s">
        <v>556</v>
      </c>
    </row>
    <row r="247" spans="1:2" ht="13.5" thickBot="1">
      <c r="A247" s="316">
        <v>246</v>
      </c>
      <c r="B247" s="351" t="s">
        <v>557</v>
      </c>
    </row>
    <row r="248" spans="1:2" ht="13.5" thickBot="1">
      <c r="A248" s="316">
        <v>247</v>
      </c>
      <c r="B248" s="351" t="s">
        <v>558</v>
      </c>
    </row>
    <row r="249" spans="1:2" ht="13.5" thickBot="1">
      <c r="A249" s="316">
        <v>248</v>
      </c>
      <c r="B249" s="351" t="s">
        <v>559</v>
      </c>
    </row>
    <row r="250" spans="1:2" ht="16.5" thickBot="1">
      <c r="A250" s="316">
        <v>249</v>
      </c>
      <c r="B250" s="345" t="s">
        <v>386</v>
      </c>
    </row>
    <row r="251" spans="1:2" ht="39" thickBot="1">
      <c r="A251" s="316">
        <v>250</v>
      </c>
      <c r="B251" s="335" t="s">
        <v>993</v>
      </c>
    </row>
    <row r="252" spans="1:2" ht="90.75" thickBot="1">
      <c r="A252" s="316">
        <v>251</v>
      </c>
      <c r="B252" s="346" t="s">
        <v>992</v>
      </c>
    </row>
    <row r="253" spans="1:2" ht="13.5" thickBot="1">
      <c r="A253" s="316">
        <v>252</v>
      </c>
      <c r="B253" s="351" t="s">
        <v>560</v>
      </c>
    </row>
    <row r="254" spans="1:2" ht="34.5" thickBot="1">
      <c r="A254" s="316">
        <v>253</v>
      </c>
      <c r="B254" s="351" t="s">
        <v>561</v>
      </c>
    </row>
    <row r="255" spans="1:2" ht="13.5" thickBot="1">
      <c r="A255" s="316">
        <v>254</v>
      </c>
      <c r="B255" s="351" t="s">
        <v>562</v>
      </c>
    </row>
    <row r="256" spans="1:2" ht="23.25" thickBot="1">
      <c r="A256" s="316">
        <v>255</v>
      </c>
      <c r="B256" s="351" t="s">
        <v>994</v>
      </c>
    </row>
    <row r="257" spans="1:2" ht="23.25" thickBot="1">
      <c r="A257" s="316">
        <v>256</v>
      </c>
      <c r="B257" s="351" t="s">
        <v>563</v>
      </c>
    </row>
    <row r="258" spans="1:2" ht="26.25" thickBot="1">
      <c r="A258" s="316">
        <v>257</v>
      </c>
      <c r="B258" s="342" t="s">
        <v>564</v>
      </c>
    </row>
    <row r="259" spans="1:2" ht="34.5" thickBot="1">
      <c r="A259" s="316">
        <v>258</v>
      </c>
      <c r="B259" s="346" t="s">
        <v>995</v>
      </c>
    </row>
    <row r="260" spans="1:2" ht="13.5" thickBot="1">
      <c r="A260" s="316">
        <v>259</v>
      </c>
      <c r="B260" s="347" t="s">
        <v>565</v>
      </c>
    </row>
    <row r="261" spans="1:2" ht="13.5" thickBot="1">
      <c r="A261" s="316">
        <v>260</v>
      </c>
      <c r="B261" s="347" t="s">
        <v>566</v>
      </c>
    </row>
    <row r="262" spans="1:2" ht="13.5" thickBot="1">
      <c r="A262" s="316">
        <v>261</v>
      </c>
      <c r="B262" s="347" t="s">
        <v>567</v>
      </c>
    </row>
    <row r="263" spans="1:2" ht="26.25" thickBot="1">
      <c r="A263" s="316">
        <v>262</v>
      </c>
      <c r="B263" s="342" t="s">
        <v>568</v>
      </c>
    </row>
    <row r="264" spans="1:2" ht="57" thickBot="1">
      <c r="A264" s="316">
        <v>263</v>
      </c>
      <c r="B264" s="354" t="s">
        <v>996</v>
      </c>
    </row>
    <row r="265" spans="1:2" ht="57" thickBot="1">
      <c r="A265" s="316">
        <v>264</v>
      </c>
      <c r="B265" s="354" t="s">
        <v>997</v>
      </c>
    </row>
    <row r="266" spans="1:2" ht="13.5" thickBot="1">
      <c r="A266" s="316">
        <v>265</v>
      </c>
      <c r="B266" s="351" t="s">
        <v>569</v>
      </c>
    </row>
    <row r="267" spans="1:2" ht="13.5" thickBot="1">
      <c r="A267" s="316">
        <v>266</v>
      </c>
      <c r="B267" s="351" t="s">
        <v>570</v>
      </c>
    </row>
    <row r="268" spans="1:2" ht="13.5" thickBot="1">
      <c r="A268" s="316">
        <v>267</v>
      </c>
      <c r="B268" s="351" t="s">
        <v>571</v>
      </c>
    </row>
    <row r="269" spans="1:2" ht="13.5" thickBot="1">
      <c r="A269" s="316">
        <v>268</v>
      </c>
      <c r="B269" s="351" t="s">
        <v>572</v>
      </c>
    </row>
    <row r="270" spans="1:2" ht="13.5" thickBot="1">
      <c r="A270" s="316">
        <v>269</v>
      </c>
      <c r="B270" s="351" t="s">
        <v>573</v>
      </c>
    </row>
    <row r="271" spans="1:2" ht="13.5" thickBot="1">
      <c r="A271" s="316">
        <v>270</v>
      </c>
      <c r="B271" s="351" t="s">
        <v>574</v>
      </c>
    </row>
    <row r="272" spans="1:2" ht="13.5" thickBot="1">
      <c r="A272" s="316">
        <v>271</v>
      </c>
      <c r="B272" s="351" t="s">
        <v>575</v>
      </c>
    </row>
    <row r="273" spans="1:2" ht="13.5" thickBot="1">
      <c r="A273" s="316">
        <v>272</v>
      </c>
      <c r="B273" s="357" t="s">
        <v>576</v>
      </c>
    </row>
    <row r="274" spans="1:2" ht="13.5" thickBot="1">
      <c r="A274" s="316">
        <v>273</v>
      </c>
      <c r="B274" s="357" t="s">
        <v>577</v>
      </c>
    </row>
    <row r="275" spans="1:2" ht="13.5" thickBot="1">
      <c r="A275" s="316">
        <v>274</v>
      </c>
      <c r="B275" s="357" t="s">
        <v>578</v>
      </c>
    </row>
    <row r="276" spans="1:2" ht="13.5" thickBot="1">
      <c r="A276" s="316">
        <v>275</v>
      </c>
      <c r="B276" s="351" t="s">
        <v>579</v>
      </c>
    </row>
    <row r="277" spans="1:2" ht="13.5" thickBot="1">
      <c r="A277" s="316">
        <v>276</v>
      </c>
      <c r="B277" s="351" t="s">
        <v>580</v>
      </c>
    </row>
    <row r="278" spans="1:2" ht="13.5" thickBot="1">
      <c r="A278" s="316">
        <v>277</v>
      </c>
      <c r="B278" s="334" t="s">
        <v>581</v>
      </c>
    </row>
    <row r="279" spans="1:2" ht="13.5" thickBot="1">
      <c r="A279" s="316">
        <v>278</v>
      </c>
      <c r="B279" s="334" t="s">
        <v>998</v>
      </c>
    </row>
    <row r="280" spans="1:2" ht="13.5" thickBot="1">
      <c r="A280" s="316">
        <v>279</v>
      </c>
      <c r="B280" s="334" t="s">
        <v>582</v>
      </c>
    </row>
    <row r="281" spans="1:2" ht="26.25" thickBot="1">
      <c r="A281" s="316">
        <v>280</v>
      </c>
      <c r="B281" s="335" t="s">
        <v>999</v>
      </c>
    </row>
    <row r="282" spans="1:2" ht="23.25" thickBot="1">
      <c r="A282" s="316">
        <v>281</v>
      </c>
      <c r="B282" s="346" t="s">
        <v>1000</v>
      </c>
    </row>
    <row r="283" spans="1:2" ht="13.5" thickBot="1">
      <c r="A283" s="316">
        <v>282</v>
      </c>
      <c r="B283" s="346" t="s">
        <v>583</v>
      </c>
    </row>
    <row r="284" spans="1:2" ht="39" thickBot="1">
      <c r="A284" s="316">
        <v>283</v>
      </c>
      <c r="B284" s="335" t="s">
        <v>584</v>
      </c>
    </row>
    <row r="285" spans="1:2" ht="57" thickBot="1">
      <c r="A285" s="316">
        <v>284</v>
      </c>
      <c r="B285" s="346" t="s">
        <v>585</v>
      </c>
    </row>
    <row r="286" spans="1:2" ht="64.5" thickBot="1">
      <c r="A286" s="316">
        <v>285</v>
      </c>
      <c r="B286" s="335" t="s">
        <v>586</v>
      </c>
    </row>
    <row r="287" spans="1:2" ht="23.25" thickBot="1">
      <c r="A287" s="316">
        <v>286</v>
      </c>
      <c r="B287" s="346" t="s">
        <v>587</v>
      </c>
    </row>
    <row r="288" spans="1:2" ht="26.25" thickBot="1">
      <c r="A288" s="316">
        <v>287</v>
      </c>
      <c r="B288" s="335" t="s">
        <v>588</v>
      </c>
    </row>
    <row r="289" spans="1:2" ht="13.5" thickBot="1">
      <c r="A289" s="316">
        <v>288</v>
      </c>
      <c r="B289" s="351" t="s">
        <v>589</v>
      </c>
    </row>
    <row r="290" spans="1:2" ht="23.25" thickBot="1">
      <c r="A290" s="316">
        <v>289</v>
      </c>
      <c r="B290" s="351" t="s">
        <v>945</v>
      </c>
    </row>
    <row r="291" spans="1:2" ht="13.5" thickBot="1">
      <c r="A291" s="316">
        <v>290</v>
      </c>
      <c r="B291" s="351" t="s">
        <v>590</v>
      </c>
    </row>
    <row r="292" spans="1:2" ht="39" thickBot="1">
      <c r="A292" s="316">
        <v>291</v>
      </c>
      <c r="B292" s="335" t="s">
        <v>591</v>
      </c>
    </row>
    <row r="293" spans="1:2" ht="68.25" thickBot="1">
      <c r="A293" s="316">
        <v>292</v>
      </c>
      <c r="B293" s="346" t="s">
        <v>592</v>
      </c>
    </row>
    <row r="294" spans="1:2" ht="26.25" thickBot="1">
      <c r="A294" s="316">
        <v>293</v>
      </c>
      <c r="B294" s="335" t="s">
        <v>593</v>
      </c>
    </row>
    <row r="295" spans="1:2" ht="45.75" thickBot="1">
      <c r="A295" s="316">
        <v>294</v>
      </c>
      <c r="B295" s="354" t="s">
        <v>594</v>
      </c>
    </row>
    <row r="296" spans="1:2" ht="13.5" thickBot="1">
      <c r="A296" s="316">
        <v>295</v>
      </c>
      <c r="B296" s="351" t="s">
        <v>569</v>
      </c>
    </row>
    <row r="297" spans="1:2" ht="13.5" thickBot="1">
      <c r="A297" s="316">
        <v>296</v>
      </c>
      <c r="B297" s="351" t="s">
        <v>595</v>
      </c>
    </row>
    <row r="298" spans="1:2" ht="13.5" thickBot="1">
      <c r="A298" s="316">
        <v>297</v>
      </c>
      <c r="B298" s="351" t="s">
        <v>596</v>
      </c>
    </row>
    <row r="299" spans="1:2" ht="21" customHeight="1" thickBot="1">
      <c r="A299" s="316">
        <v>298</v>
      </c>
      <c r="B299" s="351" t="s">
        <v>1002</v>
      </c>
    </row>
    <row r="300" spans="1:2" ht="51.75" thickBot="1">
      <c r="A300" s="316">
        <v>299</v>
      </c>
      <c r="B300" s="335" t="s">
        <v>597</v>
      </c>
    </row>
    <row r="301" spans="1:2" ht="45.75" thickBot="1">
      <c r="A301" s="316">
        <v>300</v>
      </c>
      <c r="B301" s="354" t="s">
        <v>598</v>
      </c>
    </row>
    <row r="302" spans="1:2" ht="13.5" thickBot="1">
      <c r="A302" s="316">
        <v>301</v>
      </c>
      <c r="B302" s="351" t="s">
        <v>1002</v>
      </c>
    </row>
    <row r="303" spans="1:2" ht="64.5" thickBot="1">
      <c r="A303" s="316">
        <v>302</v>
      </c>
      <c r="B303" s="335" t="s">
        <v>599</v>
      </c>
    </row>
    <row r="304" spans="1:2" ht="13.5" thickBot="1">
      <c r="A304" s="316">
        <v>303</v>
      </c>
      <c r="B304" s="351" t="s">
        <v>600</v>
      </c>
    </row>
    <row r="305" spans="1:2" ht="13.5" thickBot="1">
      <c r="A305" s="316">
        <v>304</v>
      </c>
      <c r="B305" s="351" t="s">
        <v>601</v>
      </c>
    </row>
    <row r="306" spans="1:2" ht="13.5" thickBot="1">
      <c r="A306" s="316">
        <v>305</v>
      </c>
      <c r="B306" s="351" t="s">
        <v>602</v>
      </c>
    </row>
    <row r="307" spans="1:2" ht="13.5" thickBot="1">
      <c r="A307" s="316">
        <v>306</v>
      </c>
      <c r="B307" s="351" t="s">
        <v>603</v>
      </c>
    </row>
    <row r="308" spans="1:2" ht="39.75" thickBot="1">
      <c r="A308" s="316">
        <v>307</v>
      </c>
      <c r="B308" s="337" t="s">
        <v>604</v>
      </c>
    </row>
    <row r="309" spans="1:2" ht="16.5" thickBot="1">
      <c r="A309" s="316">
        <v>308</v>
      </c>
      <c r="B309" s="345" t="s">
        <v>605</v>
      </c>
    </row>
    <row r="310" spans="1:2" ht="57" thickBot="1">
      <c r="A310" s="316">
        <v>309</v>
      </c>
      <c r="B310" s="354" t="s">
        <v>1004</v>
      </c>
    </row>
    <row r="311" spans="1:2" ht="32.25" thickBot="1">
      <c r="A311" s="316">
        <v>310</v>
      </c>
      <c r="B311" s="360" t="s">
        <v>1005</v>
      </c>
    </row>
    <row r="312" spans="1:2" ht="26.25" thickBot="1">
      <c r="A312" s="316">
        <v>311</v>
      </c>
      <c r="B312" s="335" t="s">
        <v>606</v>
      </c>
    </row>
    <row r="313" spans="1:2" ht="39" thickBot="1">
      <c r="A313" s="316">
        <v>312</v>
      </c>
      <c r="B313" s="335" t="s">
        <v>607</v>
      </c>
    </row>
    <row r="314" spans="1:2" ht="13.5" thickBot="1">
      <c r="A314" s="316">
        <v>313</v>
      </c>
      <c r="B314" s="351" t="s">
        <v>608</v>
      </c>
    </row>
    <row r="315" spans="1:2" ht="51.75" thickBot="1">
      <c r="A315" s="316">
        <v>314</v>
      </c>
      <c r="B315" s="335" t="s">
        <v>1006</v>
      </c>
    </row>
    <row r="316" spans="1:2" ht="64.5" thickBot="1">
      <c r="A316" s="316">
        <v>315</v>
      </c>
      <c r="B316" s="334" t="s">
        <v>318</v>
      </c>
    </row>
    <row r="317" spans="1:2" ht="13.5" thickBot="1">
      <c r="A317" s="316">
        <v>316</v>
      </c>
      <c r="B317" s="334" t="s">
        <v>1011</v>
      </c>
    </row>
    <row r="318" spans="1:2" ht="77.25" thickBot="1">
      <c r="A318" s="316">
        <v>317</v>
      </c>
      <c r="B318" s="334" t="s">
        <v>1009</v>
      </c>
    </row>
    <row r="319" spans="1:2" ht="39" thickBot="1">
      <c r="A319" s="316">
        <v>318</v>
      </c>
      <c r="B319" s="335" t="s">
        <v>1007</v>
      </c>
    </row>
    <row r="320" spans="1:2" ht="64.5" thickBot="1">
      <c r="A320" s="316">
        <v>319</v>
      </c>
      <c r="B320" s="335" t="s">
        <v>1010</v>
      </c>
    </row>
    <row r="321" spans="1:2" ht="39" thickBot="1">
      <c r="A321" s="316">
        <v>320</v>
      </c>
      <c r="B321" s="335" t="s">
        <v>1008</v>
      </c>
    </row>
    <row r="322" spans="1:2" ht="54.75" thickBot="1">
      <c r="A322" s="316">
        <v>321</v>
      </c>
      <c r="B322" s="337" t="s">
        <v>609</v>
      </c>
    </row>
    <row r="323" spans="1:2" ht="26.25" thickBot="1">
      <c r="A323" s="316">
        <v>322</v>
      </c>
      <c r="B323" s="342" t="s">
        <v>1012</v>
      </c>
    </row>
    <row r="324" spans="1:2" ht="45.75" thickBot="1">
      <c r="A324" s="316">
        <v>323</v>
      </c>
      <c r="B324" s="346" t="s">
        <v>1013</v>
      </c>
    </row>
    <row r="325" spans="1:2" ht="23.25" thickBot="1">
      <c r="A325" s="316">
        <v>324</v>
      </c>
      <c r="B325" s="346" t="s">
        <v>610</v>
      </c>
    </row>
    <row r="326" spans="1:2" ht="13.5" thickBot="1">
      <c r="A326" s="316">
        <v>325</v>
      </c>
      <c r="B326" s="351" t="s">
        <v>611</v>
      </c>
    </row>
    <row r="327" spans="1:2" ht="13.5" thickBot="1">
      <c r="A327" s="316">
        <v>326</v>
      </c>
      <c r="B327" s="351" t="s">
        <v>612</v>
      </c>
    </row>
    <row r="328" spans="1:2" ht="51.75" thickBot="1">
      <c r="A328" s="316">
        <v>327</v>
      </c>
      <c r="B328" s="342" t="s">
        <v>613</v>
      </c>
    </row>
    <row r="329" spans="1:2" ht="57" thickBot="1">
      <c r="A329" s="316">
        <v>328</v>
      </c>
      <c r="B329" s="346" t="s">
        <v>614</v>
      </c>
    </row>
    <row r="330" spans="1:2" ht="51.75" thickBot="1">
      <c r="A330" s="316">
        <v>329</v>
      </c>
      <c r="B330" s="342" t="s">
        <v>1014</v>
      </c>
    </row>
    <row r="331" spans="1:2" ht="68.25" thickBot="1">
      <c r="A331" s="316">
        <v>330</v>
      </c>
      <c r="B331" s="346" t="s">
        <v>1015</v>
      </c>
    </row>
    <row r="332" spans="1:2" ht="51.75" thickBot="1">
      <c r="A332" s="316">
        <v>331</v>
      </c>
      <c r="B332" s="342" t="s">
        <v>615</v>
      </c>
    </row>
    <row r="333" spans="1:2" ht="72.75" thickBot="1">
      <c r="A333" s="316">
        <v>332</v>
      </c>
      <c r="B333" s="344" t="s">
        <v>1016</v>
      </c>
    </row>
    <row r="334" spans="1:2" ht="96.75" thickBot="1">
      <c r="A334" s="316">
        <v>333</v>
      </c>
      <c r="B334" s="344" t="s">
        <v>1034</v>
      </c>
    </row>
    <row r="335" spans="1:2" ht="13.5" thickBot="1">
      <c r="A335" s="316">
        <v>334</v>
      </c>
      <c r="B335" s="361" t="s">
        <v>616</v>
      </c>
    </row>
    <row r="336" spans="1:2" ht="13.5" thickBot="1">
      <c r="A336" s="316">
        <v>335</v>
      </c>
      <c r="B336" s="361" t="s">
        <v>617</v>
      </c>
    </row>
    <row r="337" spans="1:2" ht="13.5" thickBot="1">
      <c r="A337" s="316">
        <v>336</v>
      </c>
      <c r="B337" s="361" t="s">
        <v>618</v>
      </c>
    </row>
    <row r="338" spans="1:2" ht="13.5" thickBot="1">
      <c r="A338" s="316">
        <v>337</v>
      </c>
      <c r="B338" s="361" t="s">
        <v>619</v>
      </c>
    </row>
    <row r="339" spans="1:2" ht="13.5" thickBot="1">
      <c r="A339" s="316">
        <v>338</v>
      </c>
      <c r="B339" s="362" t="s">
        <v>620</v>
      </c>
    </row>
    <row r="340" spans="1:2" ht="23.25" thickBot="1">
      <c r="A340" s="316">
        <v>339</v>
      </c>
      <c r="B340" s="361" t="s">
        <v>621</v>
      </c>
    </row>
    <row r="341" spans="1:2" ht="51.75" thickBot="1">
      <c r="A341" s="316">
        <v>340</v>
      </c>
      <c r="B341" s="335" t="s">
        <v>1017</v>
      </c>
    </row>
    <row r="342" spans="1:2" ht="16.5" thickBot="1">
      <c r="A342" s="316">
        <v>341</v>
      </c>
      <c r="B342" s="345" t="s">
        <v>392</v>
      </c>
    </row>
    <row r="343" spans="1:2" ht="26.25" thickBot="1">
      <c r="A343" s="316">
        <v>342</v>
      </c>
      <c r="B343" s="342" t="s">
        <v>622</v>
      </c>
    </row>
    <row r="344" spans="1:2" ht="23.25" thickBot="1">
      <c r="A344" s="316">
        <v>343</v>
      </c>
      <c r="B344" s="346" t="s">
        <v>1020</v>
      </c>
    </row>
    <row r="345" spans="1:2" ht="39" thickBot="1">
      <c r="A345" s="316">
        <v>344</v>
      </c>
      <c r="B345" s="342" t="s">
        <v>1023</v>
      </c>
    </row>
    <row r="346" spans="1:2" ht="45.75" thickBot="1">
      <c r="A346" s="316">
        <v>345</v>
      </c>
      <c r="B346" s="346" t="s">
        <v>1019</v>
      </c>
    </row>
    <row r="347" spans="1:2" ht="26.25" thickBot="1">
      <c r="A347" s="316">
        <v>346</v>
      </c>
      <c r="B347" s="342" t="s">
        <v>623</v>
      </c>
    </row>
    <row r="348" spans="1:2" ht="57" thickBot="1">
      <c r="A348" s="316">
        <v>347</v>
      </c>
      <c r="B348" s="346" t="s">
        <v>1024</v>
      </c>
    </row>
    <row r="349" spans="1:2" ht="26.25" thickBot="1">
      <c r="A349" s="316">
        <v>348</v>
      </c>
      <c r="B349" s="342" t="s">
        <v>624</v>
      </c>
    </row>
    <row r="350" spans="1:2" ht="45.75" thickBot="1">
      <c r="A350" s="316">
        <v>349</v>
      </c>
      <c r="B350" s="346" t="s">
        <v>1021</v>
      </c>
    </row>
    <row r="351" spans="1:2" ht="26.25" thickBot="1">
      <c r="A351" s="316">
        <v>350</v>
      </c>
      <c r="B351" s="342" t="s">
        <v>625</v>
      </c>
    </row>
    <row r="352" spans="1:2" ht="34.5" thickBot="1">
      <c r="A352" s="316">
        <v>351</v>
      </c>
      <c r="B352" s="346" t="s">
        <v>1022</v>
      </c>
    </row>
    <row r="353" spans="1:2" ht="26.25" thickBot="1">
      <c r="A353" s="316">
        <v>352</v>
      </c>
      <c r="B353" s="342" t="s">
        <v>626</v>
      </c>
    </row>
    <row r="354" spans="1:2" ht="57" thickBot="1">
      <c r="A354" s="316">
        <v>353</v>
      </c>
      <c r="B354" s="346" t="s">
        <v>1018</v>
      </c>
    </row>
    <row r="355" spans="1:2" ht="77.25" thickBot="1">
      <c r="A355" s="316">
        <v>354</v>
      </c>
      <c r="B355" s="335" t="s">
        <v>1025</v>
      </c>
    </row>
    <row r="356" spans="1:2" ht="26.25" thickBot="1">
      <c r="A356" s="316">
        <v>355</v>
      </c>
      <c r="B356" s="335" t="s">
        <v>627</v>
      </c>
    </row>
    <row r="357" spans="1:2" ht="51.75" thickBot="1">
      <c r="A357" s="316">
        <v>356</v>
      </c>
      <c r="B357" s="335" t="s">
        <v>1026</v>
      </c>
    </row>
    <row r="358" spans="1:2" ht="26.25" thickBot="1">
      <c r="A358" s="316">
        <v>357</v>
      </c>
      <c r="B358" s="342" t="s">
        <v>628</v>
      </c>
    </row>
    <row r="359" spans="1:2" ht="13.5" thickBot="1">
      <c r="A359" s="316">
        <v>358</v>
      </c>
      <c r="B359" s="351" t="s">
        <v>629</v>
      </c>
    </row>
    <row r="360" spans="1:2" ht="13.5" thickBot="1">
      <c r="A360" s="316">
        <v>359</v>
      </c>
      <c r="B360" s="351" t="s">
        <v>630</v>
      </c>
    </row>
    <row r="361" spans="1:2" ht="64.5" thickBot="1">
      <c r="A361" s="316">
        <v>360</v>
      </c>
      <c r="B361" s="342" t="s">
        <v>1035</v>
      </c>
    </row>
    <row r="362" spans="1:2" ht="45.75" thickBot="1">
      <c r="A362" s="316">
        <v>361</v>
      </c>
      <c r="B362" s="346" t="s">
        <v>1036</v>
      </c>
    </row>
    <row r="363" spans="1:2" ht="23.25" thickBot="1">
      <c r="A363" s="316">
        <v>362</v>
      </c>
      <c r="B363" s="346" t="s">
        <v>1037</v>
      </c>
    </row>
    <row r="364" spans="1:2" ht="13.5" thickBot="1">
      <c r="A364" s="316">
        <v>363</v>
      </c>
      <c r="B364" s="351" t="s">
        <v>631</v>
      </c>
    </row>
    <row r="365" spans="1:2" ht="13.5" thickBot="1">
      <c r="A365" s="316">
        <v>364</v>
      </c>
      <c r="B365" s="351" t="s">
        <v>632</v>
      </c>
    </row>
    <row r="366" spans="1:2" ht="16.5" thickBot="1">
      <c r="A366" s="316">
        <v>365</v>
      </c>
      <c r="B366" s="345" t="s">
        <v>633</v>
      </c>
    </row>
    <row r="367" spans="1:2" ht="13.5" thickBot="1">
      <c r="A367" s="316">
        <v>366</v>
      </c>
      <c r="B367" s="335" t="s">
        <v>634</v>
      </c>
    </row>
    <row r="368" spans="1:2" ht="13.5" thickBot="1">
      <c r="A368" s="316">
        <v>367</v>
      </c>
      <c r="B368" s="363" t="s">
        <v>635</v>
      </c>
    </row>
    <row r="369" spans="1:2" ht="13.5" thickBot="1">
      <c r="A369" s="316">
        <v>368</v>
      </c>
      <c r="B369" s="363" t="s">
        <v>130</v>
      </c>
    </row>
    <row r="370" spans="1:2" ht="13.5" thickBot="1">
      <c r="A370" s="316">
        <v>369</v>
      </c>
      <c r="B370" s="363" t="s">
        <v>636</v>
      </c>
    </row>
    <row r="371" spans="1:2" ht="13.5" thickBot="1">
      <c r="A371" s="316">
        <v>370</v>
      </c>
      <c r="B371" s="363" t="s">
        <v>135</v>
      </c>
    </row>
    <row r="372" spans="1:2" ht="13.5" thickBot="1">
      <c r="A372" s="316">
        <v>371</v>
      </c>
      <c r="B372" s="363" t="s">
        <v>637</v>
      </c>
    </row>
    <row r="373" spans="1:2" ht="13.5" thickBot="1">
      <c r="A373" s="316">
        <v>372</v>
      </c>
      <c r="B373" s="363" t="s">
        <v>638</v>
      </c>
    </row>
    <row r="374" spans="1:2" ht="13.5" thickBot="1">
      <c r="A374" s="316">
        <v>373</v>
      </c>
      <c r="B374" s="363" t="s">
        <v>639</v>
      </c>
    </row>
    <row r="375" spans="1:2" ht="13.5" thickBot="1">
      <c r="A375" s="316">
        <v>374</v>
      </c>
      <c r="B375" s="363" t="s">
        <v>640</v>
      </c>
    </row>
    <row r="376" spans="1:2" ht="13.5" thickBot="1">
      <c r="A376" s="316">
        <v>375</v>
      </c>
      <c r="B376" s="363" t="s">
        <v>142</v>
      </c>
    </row>
    <row r="377" spans="1:2" ht="13.5" thickBot="1">
      <c r="A377" s="316">
        <v>376</v>
      </c>
      <c r="B377" s="363" t="s">
        <v>641</v>
      </c>
    </row>
    <row r="378" spans="1:2" ht="13.5" thickBot="1">
      <c r="A378" s="316">
        <v>377</v>
      </c>
      <c r="B378" s="363" t="s">
        <v>642</v>
      </c>
    </row>
    <row r="379" spans="1:2" ht="13.5" thickBot="1">
      <c r="A379" s="316">
        <v>378</v>
      </c>
      <c r="B379" s="363" t="s">
        <v>643</v>
      </c>
    </row>
    <row r="380" spans="1:2" ht="13.5" thickBot="1">
      <c r="A380" s="316">
        <v>379</v>
      </c>
      <c r="B380" s="363" t="s">
        <v>644</v>
      </c>
    </row>
    <row r="381" spans="1:2" ht="13.5" thickBot="1">
      <c r="A381" s="316">
        <v>380</v>
      </c>
      <c r="B381" s="363" t="s">
        <v>645</v>
      </c>
    </row>
    <row r="382" spans="1:2" ht="13.5" thickBot="1">
      <c r="A382" s="316">
        <v>381</v>
      </c>
      <c r="B382" s="363" t="s">
        <v>646</v>
      </c>
    </row>
    <row r="383" spans="1:2" ht="13.5" thickBot="1">
      <c r="A383" s="316">
        <v>382</v>
      </c>
      <c r="B383" s="363" t="s">
        <v>647</v>
      </c>
    </row>
    <row r="384" spans="1:2" ht="13.5" thickBot="1">
      <c r="A384" s="316">
        <v>383</v>
      </c>
      <c r="B384" s="363" t="s">
        <v>648</v>
      </c>
    </row>
    <row r="385" spans="1:2" ht="13.5" thickBot="1">
      <c r="A385" s="316">
        <v>384</v>
      </c>
      <c r="B385" s="363" t="s">
        <v>649</v>
      </c>
    </row>
    <row r="386" spans="1:2" ht="13.5" thickBot="1">
      <c r="A386" s="316">
        <v>385</v>
      </c>
      <c r="B386" s="363" t="s">
        <v>266</v>
      </c>
    </row>
    <row r="387" spans="1:2" ht="13.5" thickBot="1">
      <c r="A387" s="316">
        <v>386</v>
      </c>
      <c r="B387" s="363" t="s">
        <v>650</v>
      </c>
    </row>
    <row r="388" spans="1:2" ht="13.5" thickBot="1">
      <c r="A388" s="316">
        <v>387</v>
      </c>
      <c r="B388" s="363" t="s">
        <v>651</v>
      </c>
    </row>
    <row r="389" spans="1:2" ht="13.5" thickBot="1">
      <c r="A389" s="316">
        <v>388</v>
      </c>
      <c r="B389" s="363" t="s">
        <v>159</v>
      </c>
    </row>
    <row r="390" spans="1:2" ht="13.5" thickBot="1">
      <c r="A390" s="316">
        <v>389</v>
      </c>
      <c r="B390" s="363" t="s">
        <v>652</v>
      </c>
    </row>
    <row r="391" spans="1:2" ht="13.5" thickBot="1">
      <c r="A391" s="316">
        <v>390</v>
      </c>
      <c r="B391" s="363" t="s">
        <v>653</v>
      </c>
    </row>
    <row r="392" spans="1:2" ht="13.5" thickBot="1">
      <c r="A392" s="316">
        <v>391</v>
      </c>
      <c r="B392" s="363" t="s">
        <v>654</v>
      </c>
    </row>
    <row r="393" spans="1:2" ht="13.5" thickBot="1">
      <c r="A393" s="316">
        <v>392</v>
      </c>
      <c r="B393" s="363" t="s">
        <v>655</v>
      </c>
    </row>
    <row r="394" spans="1:2" ht="13.5" thickBot="1">
      <c r="A394" s="316">
        <v>393</v>
      </c>
      <c r="B394" s="363" t="s">
        <v>164</v>
      </c>
    </row>
    <row r="395" spans="1:2" ht="13.5" thickBot="1">
      <c r="A395" s="316">
        <v>394</v>
      </c>
      <c r="B395" s="363" t="s">
        <v>656</v>
      </c>
    </row>
    <row r="396" spans="1:2" ht="13.5" thickBot="1">
      <c r="A396" s="316">
        <v>395</v>
      </c>
      <c r="B396" s="363" t="s">
        <v>167</v>
      </c>
    </row>
    <row r="397" spans="1:2" ht="13.5" thickBot="1">
      <c r="A397" s="316">
        <v>396</v>
      </c>
      <c r="B397" s="363" t="s">
        <v>657</v>
      </c>
    </row>
    <row r="398" spans="1:2" ht="13.5" thickBot="1">
      <c r="A398" s="316">
        <v>397</v>
      </c>
      <c r="B398" s="363" t="s">
        <v>658</v>
      </c>
    </row>
    <row r="399" spans="1:2" s="320" customFormat="1" ht="13.5" thickBot="1">
      <c r="A399" s="316">
        <v>398</v>
      </c>
      <c r="B399" s="363" t="s">
        <v>659</v>
      </c>
    </row>
    <row r="400" spans="1:2" ht="13.5" thickBot="1">
      <c r="A400" s="319">
        <v>399</v>
      </c>
      <c r="B400" s="363" t="s">
        <v>177</v>
      </c>
    </row>
    <row r="401" spans="1:2" ht="13.5" thickBot="1">
      <c r="A401" s="316">
        <v>400</v>
      </c>
      <c r="B401" s="363" t="s">
        <v>179</v>
      </c>
    </row>
    <row r="402" spans="1:2" ht="13.5" thickBot="1">
      <c r="A402" s="316">
        <v>401</v>
      </c>
      <c r="B402" s="363" t="s">
        <v>180</v>
      </c>
    </row>
    <row r="403" spans="1:2" ht="13.5" thickBot="1">
      <c r="A403" s="316">
        <v>402</v>
      </c>
      <c r="B403" s="363" t="s">
        <v>660</v>
      </c>
    </row>
    <row r="404" spans="1:2" ht="13.5" thickBot="1">
      <c r="A404" s="316">
        <v>403</v>
      </c>
      <c r="B404" s="363" t="s">
        <v>182</v>
      </c>
    </row>
    <row r="405" spans="1:2" ht="13.5" thickBot="1">
      <c r="A405" s="316">
        <v>404</v>
      </c>
      <c r="B405" s="363" t="s">
        <v>184</v>
      </c>
    </row>
    <row r="406" spans="1:2" ht="13.5" thickBot="1">
      <c r="A406" s="316">
        <v>405</v>
      </c>
      <c r="B406" s="363" t="s">
        <v>185</v>
      </c>
    </row>
    <row r="407" spans="1:2" ht="13.5" thickBot="1">
      <c r="A407" s="316">
        <v>406</v>
      </c>
      <c r="B407" s="363" t="s">
        <v>661</v>
      </c>
    </row>
    <row r="408" spans="1:2" ht="13.5" thickBot="1">
      <c r="A408" s="316">
        <v>407</v>
      </c>
      <c r="B408" s="363" t="s">
        <v>187</v>
      </c>
    </row>
    <row r="409" spans="1:2" ht="13.5" thickBot="1">
      <c r="A409" s="316">
        <v>408</v>
      </c>
      <c r="B409" s="363" t="s">
        <v>189</v>
      </c>
    </row>
    <row r="410" spans="1:2" ht="13.5" thickBot="1">
      <c r="A410" s="316">
        <v>409</v>
      </c>
      <c r="B410" s="363" t="s">
        <v>191</v>
      </c>
    </row>
    <row r="411" spans="1:2" ht="13.5" thickBot="1">
      <c r="A411" s="316">
        <v>410</v>
      </c>
      <c r="B411" s="363" t="s">
        <v>192</v>
      </c>
    </row>
    <row r="412" spans="1:2" ht="13.5" thickBot="1">
      <c r="A412" s="316">
        <v>411</v>
      </c>
      <c r="B412" s="363" t="s">
        <v>662</v>
      </c>
    </row>
    <row r="413" spans="1:2" ht="13.5" thickBot="1">
      <c r="A413" s="316">
        <v>412</v>
      </c>
      <c r="B413" s="363" t="s">
        <v>196</v>
      </c>
    </row>
    <row r="414" spans="1:2" ht="13.5" thickBot="1">
      <c r="A414" s="316">
        <v>413</v>
      </c>
      <c r="B414" s="363" t="s">
        <v>663</v>
      </c>
    </row>
    <row r="415" spans="1:2" ht="13.5" thickBot="1">
      <c r="A415" s="316">
        <v>414</v>
      </c>
      <c r="B415" s="363" t="s">
        <v>197</v>
      </c>
    </row>
    <row r="416" spans="1:2" ht="13.5" thickBot="1">
      <c r="A416" s="316">
        <v>415</v>
      </c>
      <c r="B416" s="363" t="s">
        <v>198</v>
      </c>
    </row>
    <row r="417" spans="1:2" ht="13.5" thickBot="1">
      <c r="A417" s="316">
        <v>416</v>
      </c>
      <c r="B417" s="363" t="s">
        <v>664</v>
      </c>
    </row>
    <row r="418" spans="1:2" ht="13.5" thickBot="1">
      <c r="A418" s="316">
        <v>417</v>
      </c>
      <c r="B418" s="363" t="s">
        <v>201</v>
      </c>
    </row>
    <row r="419" spans="1:2" ht="13.5" thickBot="1">
      <c r="A419" s="316">
        <v>418</v>
      </c>
      <c r="B419" s="363" t="s">
        <v>201</v>
      </c>
    </row>
    <row r="420" spans="1:2" ht="13.5" thickBot="1">
      <c r="A420" s="316">
        <v>419</v>
      </c>
      <c r="B420" s="363" t="s">
        <v>202</v>
      </c>
    </row>
    <row r="421" spans="1:2" ht="13.5" thickBot="1">
      <c r="A421" s="316">
        <v>420</v>
      </c>
      <c r="B421" s="363" t="s">
        <v>203</v>
      </c>
    </row>
    <row r="422" spans="1:2" ht="13.5" thickBot="1">
      <c r="A422" s="316">
        <v>421</v>
      </c>
      <c r="B422" s="363" t="s">
        <v>665</v>
      </c>
    </row>
    <row r="423" spans="1:2" ht="13.5" thickBot="1">
      <c r="A423" s="316">
        <v>422</v>
      </c>
      <c r="B423" s="363" t="s">
        <v>666</v>
      </c>
    </row>
    <row r="424" spans="1:2" ht="13.5" thickBot="1">
      <c r="A424" s="316">
        <v>423</v>
      </c>
      <c r="B424" s="363" t="s">
        <v>205</v>
      </c>
    </row>
    <row r="425" spans="1:2" ht="13.5" thickBot="1">
      <c r="A425" s="316">
        <v>424</v>
      </c>
      <c r="B425" s="363" t="s">
        <v>667</v>
      </c>
    </row>
    <row r="426" spans="1:2" ht="13.5" thickBot="1">
      <c r="A426" s="316">
        <v>425</v>
      </c>
      <c r="B426" s="363" t="s">
        <v>668</v>
      </c>
    </row>
    <row r="427" spans="1:2" ht="13.5" thickBot="1">
      <c r="A427" s="316">
        <v>426</v>
      </c>
      <c r="B427" s="363" t="s">
        <v>669</v>
      </c>
    </row>
    <row r="428" spans="1:2" ht="13.5" thickBot="1">
      <c r="A428" s="316">
        <v>427</v>
      </c>
      <c r="B428" s="363" t="s">
        <v>670</v>
      </c>
    </row>
    <row r="429" spans="1:2" ht="13.5" thickBot="1">
      <c r="A429" s="316">
        <v>428</v>
      </c>
      <c r="B429" s="363" t="s">
        <v>210</v>
      </c>
    </row>
    <row r="430" spans="1:2" ht="13.5" thickBot="1">
      <c r="A430" s="316">
        <v>429</v>
      </c>
      <c r="B430" s="363" t="s">
        <v>671</v>
      </c>
    </row>
    <row r="431" spans="1:2" ht="13.5" thickBot="1">
      <c r="A431" s="316">
        <v>430</v>
      </c>
      <c r="B431" s="363" t="s">
        <v>672</v>
      </c>
    </row>
    <row r="432" spans="1:2" ht="13.5" thickBot="1">
      <c r="A432" s="316">
        <v>431</v>
      </c>
      <c r="B432" s="363" t="s">
        <v>212</v>
      </c>
    </row>
    <row r="433" spans="1:2" ht="13.5" thickBot="1">
      <c r="A433" s="316">
        <v>432</v>
      </c>
      <c r="B433" s="363" t="s">
        <v>673</v>
      </c>
    </row>
    <row r="434" spans="1:2" ht="13.5" thickBot="1">
      <c r="A434" s="316">
        <v>433</v>
      </c>
      <c r="B434" s="363" t="s">
        <v>674</v>
      </c>
    </row>
    <row r="435" spans="1:2" ht="13.5" thickBot="1">
      <c r="A435" s="316">
        <v>434</v>
      </c>
      <c r="B435" s="363" t="s">
        <v>675</v>
      </c>
    </row>
    <row r="436" spans="1:2" ht="13.5" thickBot="1">
      <c r="A436" s="316">
        <v>435</v>
      </c>
      <c r="B436" s="363" t="s">
        <v>676</v>
      </c>
    </row>
    <row r="437" spans="1:2" ht="13.5" thickBot="1">
      <c r="A437" s="316">
        <v>436</v>
      </c>
      <c r="B437" s="363" t="s">
        <v>677</v>
      </c>
    </row>
    <row r="438" spans="1:2" ht="13.5" thickBot="1">
      <c r="A438" s="316">
        <v>437</v>
      </c>
      <c r="B438" s="363" t="s">
        <v>678</v>
      </c>
    </row>
    <row r="439" spans="1:2" ht="13.5" thickBot="1">
      <c r="A439" s="316">
        <v>438</v>
      </c>
      <c r="B439" s="363" t="s">
        <v>679</v>
      </c>
    </row>
    <row r="440" spans="1:2" ht="13.5" thickBot="1">
      <c r="A440" s="316">
        <v>439</v>
      </c>
      <c r="B440" s="363" t="s">
        <v>680</v>
      </c>
    </row>
    <row r="441" spans="1:2" ht="13.5" thickBot="1">
      <c r="A441" s="316">
        <v>440</v>
      </c>
      <c r="B441" s="363" t="s">
        <v>681</v>
      </c>
    </row>
    <row r="442" spans="1:2" ht="13.5" thickBot="1">
      <c r="A442" s="316">
        <v>441</v>
      </c>
      <c r="B442" s="363" t="s">
        <v>218</v>
      </c>
    </row>
    <row r="443" spans="1:2" ht="13.5" thickBot="1">
      <c r="A443" s="316">
        <v>442</v>
      </c>
      <c r="B443" s="363" t="s">
        <v>682</v>
      </c>
    </row>
    <row r="444" spans="1:2" ht="13.5" thickBot="1">
      <c r="A444" s="316">
        <v>443</v>
      </c>
      <c r="B444" s="363" t="s">
        <v>220</v>
      </c>
    </row>
    <row r="445" spans="1:2" ht="13.5" thickBot="1">
      <c r="A445" s="316">
        <v>444</v>
      </c>
      <c r="B445" s="363" t="s">
        <v>683</v>
      </c>
    </row>
    <row r="446" spans="1:2" ht="13.5" thickBot="1">
      <c r="A446" s="316">
        <v>445</v>
      </c>
      <c r="B446" s="363" t="s">
        <v>221</v>
      </c>
    </row>
    <row r="447" spans="1:2" ht="13.5" thickBot="1">
      <c r="A447" s="316">
        <v>446</v>
      </c>
      <c r="B447" s="363" t="s">
        <v>684</v>
      </c>
    </row>
    <row r="448" spans="1:2" ht="13.5" thickBot="1">
      <c r="A448" s="316">
        <v>447</v>
      </c>
      <c r="B448" s="363" t="s">
        <v>226</v>
      </c>
    </row>
    <row r="449" spans="1:2" ht="13.5" thickBot="1">
      <c r="A449" s="316">
        <v>448</v>
      </c>
      <c r="B449" s="363" t="s">
        <v>685</v>
      </c>
    </row>
    <row r="450" spans="1:2" ht="13.5" thickBot="1">
      <c r="A450" s="316">
        <v>449</v>
      </c>
      <c r="B450" s="363" t="s">
        <v>686</v>
      </c>
    </row>
    <row r="451" spans="1:2" ht="13.5" thickBot="1">
      <c r="A451" s="316">
        <v>450</v>
      </c>
      <c r="B451" s="363" t="s">
        <v>687</v>
      </c>
    </row>
    <row r="452" spans="1:2" ht="13.5" thickBot="1">
      <c r="A452" s="316">
        <v>451</v>
      </c>
      <c r="B452" s="363" t="s">
        <v>231</v>
      </c>
    </row>
    <row r="453" spans="1:2" ht="13.5" thickBot="1">
      <c r="A453" s="316">
        <v>452</v>
      </c>
      <c r="B453" s="363" t="s">
        <v>688</v>
      </c>
    </row>
    <row r="454" spans="1:2" ht="13.5" thickBot="1">
      <c r="A454" s="316">
        <v>453</v>
      </c>
      <c r="B454" s="363" t="s">
        <v>233</v>
      </c>
    </row>
    <row r="455" spans="1:2" ht="13.5" thickBot="1">
      <c r="A455" s="316">
        <v>454</v>
      </c>
      <c r="B455" s="363" t="s">
        <v>689</v>
      </c>
    </row>
    <row r="456" spans="1:2" ht="13.5" thickBot="1">
      <c r="A456" s="316">
        <v>455</v>
      </c>
      <c r="B456" s="363" t="s">
        <v>234</v>
      </c>
    </row>
    <row r="457" spans="1:2" ht="13.5" thickBot="1">
      <c r="A457" s="316">
        <v>456</v>
      </c>
      <c r="B457" s="363" t="s">
        <v>690</v>
      </c>
    </row>
    <row r="458" spans="1:2" ht="13.5" thickBot="1">
      <c r="A458" s="316">
        <v>457</v>
      </c>
      <c r="B458" s="363" t="s">
        <v>236</v>
      </c>
    </row>
    <row r="459" spans="1:2" ht="13.5" thickBot="1">
      <c r="A459" s="316">
        <v>458</v>
      </c>
      <c r="B459" s="363" t="s">
        <v>691</v>
      </c>
    </row>
    <row r="460" spans="1:2" ht="13.5" thickBot="1">
      <c r="A460" s="316">
        <v>459</v>
      </c>
      <c r="B460" s="363" t="s">
        <v>692</v>
      </c>
    </row>
    <row r="461" spans="1:2" ht="13.5" thickBot="1">
      <c r="A461" s="316">
        <v>460</v>
      </c>
      <c r="B461" s="363" t="s">
        <v>693</v>
      </c>
    </row>
    <row r="462" spans="1:2" ht="13.5" thickBot="1">
      <c r="A462" s="316">
        <v>461</v>
      </c>
      <c r="B462" s="363" t="s">
        <v>694</v>
      </c>
    </row>
    <row r="463" spans="1:2" ht="13.5" thickBot="1">
      <c r="A463" s="316">
        <v>462</v>
      </c>
      <c r="B463" s="363" t="s">
        <v>695</v>
      </c>
    </row>
    <row r="464" spans="1:2" ht="13.5" thickBot="1">
      <c r="A464" s="316">
        <v>463</v>
      </c>
      <c r="B464" s="363" t="s">
        <v>696</v>
      </c>
    </row>
    <row r="465" spans="1:2" ht="13.5" thickBot="1">
      <c r="A465" s="316">
        <v>464</v>
      </c>
      <c r="B465" s="363" t="s">
        <v>240</v>
      </c>
    </row>
    <row r="466" spans="1:2" ht="13.5" thickBot="1">
      <c r="A466" s="316">
        <v>465</v>
      </c>
      <c r="B466" s="363" t="s">
        <v>242</v>
      </c>
    </row>
    <row r="467" spans="1:2" ht="13.5" thickBot="1">
      <c r="A467" s="316">
        <v>466</v>
      </c>
      <c r="B467" s="363" t="s">
        <v>244</v>
      </c>
    </row>
    <row r="468" spans="1:2" ht="13.5" thickBot="1">
      <c r="A468" s="316">
        <v>467</v>
      </c>
      <c r="B468" s="363" t="s">
        <v>245</v>
      </c>
    </row>
    <row r="469" spans="1:2" ht="13.5" thickBot="1">
      <c r="A469" s="316">
        <v>468</v>
      </c>
      <c r="B469" s="363" t="s">
        <v>697</v>
      </c>
    </row>
    <row r="470" spans="1:2" ht="13.5" thickBot="1">
      <c r="A470" s="316">
        <v>469</v>
      </c>
      <c r="B470" s="363" t="s">
        <v>698</v>
      </c>
    </row>
    <row r="471" spans="1:2" ht="13.5" thickBot="1">
      <c r="A471" s="316">
        <v>470</v>
      </c>
      <c r="B471" s="363" t="s">
        <v>246</v>
      </c>
    </row>
    <row r="472" spans="1:2" ht="13.5" thickBot="1">
      <c r="A472" s="316">
        <v>471</v>
      </c>
      <c r="B472" s="363" t="s">
        <v>699</v>
      </c>
    </row>
    <row r="473" spans="1:2" ht="13.5" thickBot="1">
      <c r="A473" s="316">
        <v>472</v>
      </c>
      <c r="B473" s="363" t="s">
        <v>247</v>
      </c>
    </row>
    <row r="474" spans="1:2" ht="13.5" thickBot="1">
      <c r="A474" s="316">
        <v>473</v>
      </c>
      <c r="B474" s="363" t="s">
        <v>248</v>
      </c>
    </row>
    <row r="475" spans="1:2" ht="13.5" thickBot="1">
      <c r="A475" s="316">
        <v>474</v>
      </c>
      <c r="B475" s="363" t="s">
        <v>249</v>
      </c>
    </row>
    <row r="476" spans="1:2" ht="13.5" thickBot="1">
      <c r="A476" s="316">
        <v>475</v>
      </c>
      <c r="B476" s="363" t="s">
        <v>250</v>
      </c>
    </row>
    <row r="477" spans="1:2" ht="13.5" thickBot="1">
      <c r="A477" s="316">
        <v>476</v>
      </c>
      <c r="B477" s="363" t="s">
        <v>251</v>
      </c>
    </row>
    <row r="478" spans="1:2" ht="13.5" thickBot="1">
      <c r="A478" s="316">
        <v>477</v>
      </c>
      <c r="B478" s="363" t="s">
        <v>252</v>
      </c>
    </row>
    <row r="479" spans="1:2" ht="13.5" thickBot="1">
      <c r="A479" s="316">
        <v>478</v>
      </c>
      <c r="B479" s="363" t="s">
        <v>253</v>
      </c>
    </row>
    <row r="480" spans="1:2" ht="13.5" thickBot="1">
      <c r="A480" s="316">
        <v>479</v>
      </c>
      <c r="B480" s="363" t="s">
        <v>700</v>
      </c>
    </row>
    <row r="481" spans="1:2" ht="13.5" thickBot="1">
      <c r="A481" s="316">
        <v>480</v>
      </c>
      <c r="B481" s="363" t="s">
        <v>254</v>
      </c>
    </row>
    <row r="482" spans="1:2" ht="13.5" thickBot="1">
      <c r="A482" s="316">
        <v>481</v>
      </c>
      <c r="B482" s="363" t="s">
        <v>256</v>
      </c>
    </row>
    <row r="483" spans="1:2" ht="13.5" thickBot="1">
      <c r="A483" s="316">
        <v>482</v>
      </c>
      <c r="B483" s="363" t="s">
        <v>257</v>
      </c>
    </row>
    <row r="484" spans="1:2" ht="13.5" thickBot="1">
      <c r="A484" s="316">
        <v>483</v>
      </c>
      <c r="B484" s="363" t="s">
        <v>701</v>
      </c>
    </row>
    <row r="485" spans="1:2" ht="13.5" thickBot="1">
      <c r="A485" s="316">
        <v>484</v>
      </c>
      <c r="B485" s="363" t="s">
        <v>258</v>
      </c>
    </row>
    <row r="486" spans="1:2" ht="13.5" thickBot="1">
      <c r="A486" s="316">
        <v>485</v>
      </c>
      <c r="B486" s="363" t="s">
        <v>702</v>
      </c>
    </row>
    <row r="487" spans="1:2" ht="13.5" thickBot="1">
      <c r="A487" s="316">
        <v>486</v>
      </c>
      <c r="B487" s="363" t="s">
        <v>703</v>
      </c>
    </row>
    <row r="488" spans="1:2" ht="13.5" thickBot="1">
      <c r="A488" s="316">
        <v>487</v>
      </c>
      <c r="B488" s="363" t="s">
        <v>704</v>
      </c>
    </row>
    <row r="489" spans="1:2" ht="13.5" thickBot="1">
      <c r="A489" s="316">
        <v>488</v>
      </c>
      <c r="B489" s="363" t="s">
        <v>705</v>
      </c>
    </row>
    <row r="490" spans="1:2" ht="13.5" thickBot="1">
      <c r="A490" s="316">
        <v>489</v>
      </c>
      <c r="B490" s="363" t="s">
        <v>259</v>
      </c>
    </row>
    <row r="491" spans="1:2" ht="13.5" thickBot="1">
      <c r="A491" s="316">
        <v>490</v>
      </c>
      <c r="B491" s="363" t="s">
        <v>706</v>
      </c>
    </row>
    <row r="492" spans="1:2" ht="13.5" thickBot="1">
      <c r="A492" s="316">
        <v>491</v>
      </c>
      <c r="B492" s="363" t="s">
        <v>260</v>
      </c>
    </row>
    <row r="493" spans="1:2" ht="13.5" thickBot="1">
      <c r="A493" s="316">
        <v>492</v>
      </c>
      <c r="B493" s="363" t="s">
        <v>261</v>
      </c>
    </row>
    <row r="494" spans="1:2" ht="13.5" thickBot="1">
      <c r="A494" s="316">
        <v>493</v>
      </c>
      <c r="B494" s="363" t="s">
        <v>262</v>
      </c>
    </row>
    <row r="495" spans="1:2" ht="13.5" thickBot="1">
      <c r="A495" s="316">
        <v>494</v>
      </c>
      <c r="B495" s="363" t="s">
        <v>263</v>
      </c>
    </row>
    <row r="496" spans="1:2" ht="13.5" thickBot="1">
      <c r="A496" s="316">
        <v>495</v>
      </c>
      <c r="B496" s="363" t="s">
        <v>707</v>
      </c>
    </row>
    <row r="497" spans="1:2" ht="13.5" thickBot="1">
      <c r="A497" s="316">
        <v>496</v>
      </c>
      <c r="B497" s="363" t="s">
        <v>708</v>
      </c>
    </row>
    <row r="498" spans="1:2" ht="13.5" thickBot="1">
      <c r="A498" s="316">
        <v>497</v>
      </c>
      <c r="B498" s="363" t="s">
        <v>709</v>
      </c>
    </row>
    <row r="499" spans="1:2" ht="13.5" thickBot="1">
      <c r="A499" s="316">
        <v>498</v>
      </c>
      <c r="B499" s="363" t="s">
        <v>264</v>
      </c>
    </row>
    <row r="500" spans="1:2" ht="13.5" thickBot="1">
      <c r="A500" s="316">
        <v>499</v>
      </c>
      <c r="B500" s="363" t="s">
        <v>265</v>
      </c>
    </row>
    <row r="501" spans="1:2" ht="13.5" thickBot="1">
      <c r="A501" s="316">
        <v>500</v>
      </c>
      <c r="B501" s="363" t="s">
        <v>710</v>
      </c>
    </row>
    <row r="502" spans="1:2" ht="13.5" thickBot="1">
      <c r="A502" s="316">
        <v>501</v>
      </c>
      <c r="B502" s="363" t="s">
        <v>267</v>
      </c>
    </row>
    <row r="503" spans="1:2" ht="13.5" thickBot="1">
      <c r="A503" s="316">
        <v>502</v>
      </c>
      <c r="B503" s="363" t="s">
        <v>268</v>
      </c>
    </row>
    <row r="504" spans="1:2" ht="13.5" thickBot="1">
      <c r="A504" s="316">
        <v>503</v>
      </c>
      <c r="B504" s="363" t="s">
        <v>269</v>
      </c>
    </row>
    <row r="505" spans="1:2" ht="13.5" thickBot="1">
      <c r="A505" s="316">
        <v>504</v>
      </c>
      <c r="B505" s="363" t="s">
        <v>711</v>
      </c>
    </row>
    <row r="506" spans="1:2" ht="13.5" thickBot="1">
      <c r="A506" s="316">
        <v>505</v>
      </c>
      <c r="B506" s="363" t="s">
        <v>270</v>
      </c>
    </row>
    <row r="507" spans="1:2" ht="13.5" thickBot="1">
      <c r="A507" s="316">
        <v>506</v>
      </c>
      <c r="B507" s="363" t="s">
        <v>712</v>
      </c>
    </row>
    <row r="508" spans="1:2" ht="13.5" thickBot="1">
      <c r="A508" s="316">
        <v>507</v>
      </c>
      <c r="B508" s="363" t="s">
        <v>713</v>
      </c>
    </row>
    <row r="509" spans="1:2" ht="13.5" thickBot="1">
      <c r="A509" s="316">
        <v>508</v>
      </c>
      <c r="B509" s="363" t="s">
        <v>271</v>
      </c>
    </row>
    <row r="510" spans="1:2" ht="13.5" thickBot="1">
      <c r="A510" s="316">
        <v>509</v>
      </c>
      <c r="B510" s="363" t="s">
        <v>714</v>
      </c>
    </row>
    <row r="511" spans="1:2" ht="13.5" thickBot="1">
      <c r="A511" s="316">
        <v>510</v>
      </c>
      <c r="B511" s="363" t="s">
        <v>272</v>
      </c>
    </row>
    <row r="512" spans="1:2" ht="13.5" thickBot="1">
      <c r="A512" s="316">
        <v>511</v>
      </c>
      <c r="B512" s="363" t="s">
        <v>715</v>
      </c>
    </row>
    <row r="513" spans="1:2" ht="13.5" thickBot="1">
      <c r="A513" s="316">
        <v>512</v>
      </c>
      <c r="B513" s="363" t="s">
        <v>716</v>
      </c>
    </row>
    <row r="514" spans="1:2" ht="13.5" thickBot="1">
      <c r="A514" s="316">
        <v>513</v>
      </c>
      <c r="B514" s="363" t="s">
        <v>274</v>
      </c>
    </row>
    <row r="515" spans="1:2" ht="13.5" thickBot="1">
      <c r="A515" s="316">
        <v>514</v>
      </c>
      <c r="B515" s="363" t="s">
        <v>275</v>
      </c>
    </row>
    <row r="516" spans="1:2" ht="13.5" thickBot="1">
      <c r="A516" s="316">
        <v>515</v>
      </c>
      <c r="B516" s="363" t="s">
        <v>276</v>
      </c>
    </row>
    <row r="517" spans="1:2" ht="13.5" thickBot="1">
      <c r="A517" s="316">
        <v>516</v>
      </c>
      <c r="B517" s="363" t="s">
        <v>277</v>
      </c>
    </row>
    <row r="518" spans="1:2" ht="13.5" thickBot="1">
      <c r="A518" s="316">
        <v>517</v>
      </c>
      <c r="B518" s="363" t="s">
        <v>717</v>
      </c>
    </row>
    <row r="519" spans="1:2" ht="13.5" thickBot="1">
      <c r="A519" s="316">
        <v>518</v>
      </c>
      <c r="B519" s="363" t="s">
        <v>718</v>
      </c>
    </row>
    <row r="520" spans="1:2" ht="13.5" thickBot="1">
      <c r="A520" s="316">
        <v>519</v>
      </c>
      <c r="B520" s="363" t="s">
        <v>719</v>
      </c>
    </row>
    <row r="521" spans="1:2" ht="13.5" thickBot="1">
      <c r="A521" s="316">
        <v>520</v>
      </c>
      <c r="B521" s="363" t="s">
        <v>278</v>
      </c>
    </row>
    <row r="522" spans="1:2" ht="13.5" thickBot="1">
      <c r="A522" s="316">
        <v>521</v>
      </c>
      <c r="B522" s="363" t="s">
        <v>279</v>
      </c>
    </row>
    <row r="523" spans="1:2" ht="13.5" thickBot="1">
      <c r="A523" s="316">
        <v>522</v>
      </c>
      <c r="B523" s="363" t="s">
        <v>280</v>
      </c>
    </row>
    <row r="524" spans="1:2" ht="13.5" thickBot="1">
      <c r="A524" s="316">
        <v>523</v>
      </c>
      <c r="B524" s="363" t="s">
        <v>720</v>
      </c>
    </row>
    <row r="525" spans="1:2" ht="13.5" thickBot="1">
      <c r="A525" s="316">
        <v>524</v>
      </c>
      <c r="B525" s="363" t="s">
        <v>721</v>
      </c>
    </row>
    <row r="526" spans="1:2" ht="13.5" thickBot="1">
      <c r="A526" s="316">
        <v>525</v>
      </c>
      <c r="B526" s="363" t="s">
        <v>722</v>
      </c>
    </row>
    <row r="527" spans="1:2" ht="13.5" thickBot="1">
      <c r="A527" s="316">
        <v>526</v>
      </c>
      <c r="B527" s="363" t="s">
        <v>281</v>
      </c>
    </row>
    <row r="528" spans="1:2" ht="13.5" thickBot="1">
      <c r="A528" s="316">
        <v>527</v>
      </c>
      <c r="B528" s="363" t="s">
        <v>282</v>
      </c>
    </row>
    <row r="529" spans="1:2" ht="13.5" thickBot="1">
      <c r="A529" s="316">
        <v>528</v>
      </c>
      <c r="B529" s="363" t="s">
        <v>283</v>
      </c>
    </row>
    <row r="530" spans="1:2" ht="13.5" thickBot="1">
      <c r="A530" s="316">
        <v>529</v>
      </c>
      <c r="B530" s="363" t="s">
        <v>284</v>
      </c>
    </row>
    <row r="531" spans="1:2" ht="13.5" thickBot="1">
      <c r="A531" s="316">
        <v>530</v>
      </c>
      <c r="B531" s="363" t="s">
        <v>723</v>
      </c>
    </row>
    <row r="532" spans="1:2" ht="13.5" thickBot="1">
      <c r="A532" s="316">
        <v>531</v>
      </c>
      <c r="B532" s="363" t="s">
        <v>724</v>
      </c>
    </row>
    <row r="533" spans="1:2" ht="13.5" thickBot="1">
      <c r="A533" s="316">
        <v>532</v>
      </c>
      <c r="B533" s="363" t="s">
        <v>725</v>
      </c>
    </row>
    <row r="534" spans="1:2" ht="13.5" thickBot="1">
      <c r="A534" s="316">
        <v>533</v>
      </c>
      <c r="B534" s="363" t="s">
        <v>286</v>
      </c>
    </row>
    <row r="535" spans="1:2" ht="13.5" thickBot="1">
      <c r="A535" s="316">
        <v>534</v>
      </c>
      <c r="B535" s="363" t="s">
        <v>287</v>
      </c>
    </row>
    <row r="536" spans="1:2" ht="13.5" thickBot="1">
      <c r="A536" s="316">
        <v>535</v>
      </c>
      <c r="B536" s="363" t="s">
        <v>288</v>
      </c>
    </row>
    <row r="537" spans="1:2" ht="13.5" thickBot="1">
      <c r="A537" s="316">
        <v>536</v>
      </c>
      <c r="B537" s="363" t="s">
        <v>289</v>
      </c>
    </row>
    <row r="538" spans="1:2" ht="13.5" thickBot="1">
      <c r="A538" s="316">
        <v>537</v>
      </c>
      <c r="B538" s="363" t="s">
        <v>726</v>
      </c>
    </row>
    <row r="539" spans="1:2" ht="13.5" thickBot="1">
      <c r="A539" s="316">
        <v>538</v>
      </c>
      <c r="B539" s="363" t="s">
        <v>290</v>
      </c>
    </row>
    <row r="540" spans="1:2" ht="13.5" thickBot="1">
      <c r="A540" s="316">
        <v>539</v>
      </c>
      <c r="B540" s="363" t="s">
        <v>727</v>
      </c>
    </row>
    <row r="541" spans="1:2" ht="13.5" thickBot="1">
      <c r="A541" s="316">
        <v>540</v>
      </c>
      <c r="B541" s="363" t="s">
        <v>728</v>
      </c>
    </row>
    <row r="542" spans="1:2" ht="13.5" thickBot="1">
      <c r="A542" s="316">
        <v>541</v>
      </c>
      <c r="B542" s="363" t="s">
        <v>729</v>
      </c>
    </row>
    <row r="543" spans="1:2" ht="13.5" thickBot="1">
      <c r="A543" s="316">
        <v>542</v>
      </c>
      <c r="B543" s="363" t="s">
        <v>730</v>
      </c>
    </row>
    <row r="544" spans="1:2" ht="13.5" thickBot="1">
      <c r="A544" s="316">
        <v>543</v>
      </c>
      <c r="B544" s="363" t="s">
        <v>291</v>
      </c>
    </row>
    <row r="545" spans="1:2" ht="13.5" thickBot="1">
      <c r="A545" s="316">
        <v>544</v>
      </c>
      <c r="B545" s="363" t="s">
        <v>731</v>
      </c>
    </row>
    <row r="546" spans="1:2" ht="13.5" thickBot="1">
      <c r="A546" s="316">
        <v>545</v>
      </c>
      <c r="B546" s="363" t="s">
        <v>732</v>
      </c>
    </row>
    <row r="547" spans="1:2" ht="13.5" thickBot="1">
      <c r="A547" s="316">
        <v>546</v>
      </c>
      <c r="B547" s="363" t="s">
        <v>733</v>
      </c>
    </row>
    <row r="548" spans="1:2" ht="13.5" thickBot="1">
      <c r="A548" s="316">
        <v>547</v>
      </c>
      <c r="B548" s="363" t="s">
        <v>734</v>
      </c>
    </row>
    <row r="549" spans="1:2" ht="13.5" thickBot="1">
      <c r="A549" s="316">
        <v>548</v>
      </c>
      <c r="B549" s="363" t="s">
        <v>735</v>
      </c>
    </row>
    <row r="550" spans="1:2" ht="13.5" thickBot="1">
      <c r="A550" s="316">
        <v>549</v>
      </c>
      <c r="B550" s="363" t="s">
        <v>736</v>
      </c>
    </row>
    <row r="551" spans="1:2" ht="13.5" thickBot="1">
      <c r="A551" s="316">
        <v>550</v>
      </c>
      <c r="B551" s="363" t="s">
        <v>737</v>
      </c>
    </row>
    <row r="552" spans="1:2" ht="13.5" thickBot="1">
      <c r="A552" s="316">
        <v>551</v>
      </c>
      <c r="B552" s="363" t="s">
        <v>738</v>
      </c>
    </row>
    <row r="553" spans="1:2" ht="13.5" thickBot="1">
      <c r="A553" s="316">
        <v>552</v>
      </c>
      <c r="B553" s="363" t="s">
        <v>739</v>
      </c>
    </row>
    <row r="554" spans="1:2" ht="13.5" thickBot="1">
      <c r="A554" s="316">
        <v>553</v>
      </c>
      <c r="B554" s="363" t="s">
        <v>740</v>
      </c>
    </row>
    <row r="555" spans="1:2" ht="13.5" thickBot="1">
      <c r="A555" s="316">
        <v>554</v>
      </c>
      <c r="B555" s="363" t="s">
        <v>741</v>
      </c>
    </row>
    <row r="556" spans="1:2" ht="13.5" thickBot="1">
      <c r="A556" s="316">
        <v>555</v>
      </c>
      <c r="B556" s="363" t="s">
        <v>742</v>
      </c>
    </row>
    <row r="557" spans="1:2" ht="13.5" thickBot="1">
      <c r="A557" s="316">
        <v>556</v>
      </c>
      <c r="B557" s="363" t="s">
        <v>292</v>
      </c>
    </row>
    <row r="558" spans="1:2" ht="13.5" thickBot="1">
      <c r="A558" s="316">
        <v>557</v>
      </c>
      <c r="B558" s="363" t="s">
        <v>293</v>
      </c>
    </row>
    <row r="559" spans="1:2" ht="13.5" thickBot="1">
      <c r="A559" s="316">
        <v>558</v>
      </c>
      <c r="B559" s="363" t="s">
        <v>743</v>
      </c>
    </row>
    <row r="560" spans="1:2" ht="13.5" thickBot="1">
      <c r="A560" s="316">
        <v>559</v>
      </c>
      <c r="B560" s="363" t="s">
        <v>744</v>
      </c>
    </row>
    <row r="561" spans="1:2" ht="13.5" thickBot="1">
      <c r="A561" s="316">
        <v>560</v>
      </c>
      <c r="B561" s="363" t="s">
        <v>294</v>
      </c>
    </row>
    <row r="562" spans="1:2" ht="13.5" thickBot="1">
      <c r="A562" s="316">
        <v>561</v>
      </c>
      <c r="B562" s="363" t="s">
        <v>295</v>
      </c>
    </row>
    <row r="563" spans="1:2" ht="13.5" thickBot="1">
      <c r="A563" s="316">
        <v>562</v>
      </c>
      <c r="B563" s="363" t="s">
        <v>296</v>
      </c>
    </row>
    <row r="564" spans="1:2" ht="13.5" thickBot="1">
      <c r="A564" s="316">
        <v>563</v>
      </c>
      <c r="B564" s="363" t="s">
        <v>297</v>
      </c>
    </row>
    <row r="565" spans="1:2" ht="13.5" thickBot="1">
      <c r="A565" s="316">
        <v>564</v>
      </c>
      <c r="B565" s="363" t="s">
        <v>298</v>
      </c>
    </row>
    <row r="566" spans="1:2" ht="13.5" thickBot="1">
      <c r="A566" s="316">
        <v>565</v>
      </c>
      <c r="B566" s="363" t="s">
        <v>745</v>
      </c>
    </row>
    <row r="567" spans="1:2" ht="13.5" thickBot="1">
      <c r="A567" s="316">
        <v>566</v>
      </c>
      <c r="B567" s="363" t="s">
        <v>299</v>
      </c>
    </row>
    <row r="568" spans="1:2" ht="13.5" thickBot="1">
      <c r="A568" s="316">
        <v>567</v>
      </c>
      <c r="B568" s="363" t="s">
        <v>746</v>
      </c>
    </row>
    <row r="569" spans="1:2" ht="13.5" thickBot="1">
      <c r="A569" s="316">
        <v>568</v>
      </c>
      <c r="B569" s="363" t="s">
        <v>300</v>
      </c>
    </row>
    <row r="570" spans="1:2" ht="13.5" thickBot="1">
      <c r="A570" s="316">
        <v>569</v>
      </c>
      <c r="B570" s="363" t="s">
        <v>301</v>
      </c>
    </row>
    <row r="571" spans="1:2" ht="13.5" thickBot="1">
      <c r="A571" s="316">
        <v>570</v>
      </c>
      <c r="B571" s="363" t="s">
        <v>302</v>
      </c>
    </row>
    <row r="572" spans="1:2" ht="13.5" thickBot="1">
      <c r="A572" s="316">
        <v>571</v>
      </c>
      <c r="B572" s="363" t="s">
        <v>747</v>
      </c>
    </row>
    <row r="573" spans="1:2" ht="13.5" thickBot="1">
      <c r="A573" s="316">
        <v>572</v>
      </c>
      <c r="B573" s="363" t="s">
        <v>303</v>
      </c>
    </row>
    <row r="574" spans="1:2" ht="13.5" thickBot="1">
      <c r="A574" s="316">
        <v>573</v>
      </c>
      <c r="B574" s="363" t="s">
        <v>748</v>
      </c>
    </row>
    <row r="575" spans="1:2" ht="13.5" thickBot="1">
      <c r="A575" s="316">
        <v>574</v>
      </c>
      <c r="B575" s="363" t="s">
        <v>749</v>
      </c>
    </row>
    <row r="576" spans="1:2" ht="13.5" thickBot="1">
      <c r="A576" s="316">
        <v>575</v>
      </c>
      <c r="B576" s="363" t="s">
        <v>750</v>
      </c>
    </row>
    <row r="577" spans="1:2" ht="13.5" thickBot="1">
      <c r="A577" s="316">
        <v>576</v>
      </c>
      <c r="B577" s="363" t="s">
        <v>751</v>
      </c>
    </row>
    <row r="578" spans="1:2" ht="13.5" thickBot="1">
      <c r="A578" s="316">
        <v>577</v>
      </c>
      <c r="B578" s="363" t="s">
        <v>752</v>
      </c>
    </row>
    <row r="579" spans="1:2" ht="13.5" thickBot="1">
      <c r="A579" s="316">
        <v>578</v>
      </c>
      <c r="B579" s="363" t="s">
        <v>753</v>
      </c>
    </row>
    <row r="580" spans="1:2" ht="13.5" thickBot="1">
      <c r="A580" s="316">
        <v>579</v>
      </c>
      <c r="B580" s="363" t="s">
        <v>304</v>
      </c>
    </row>
    <row r="581" spans="1:2" ht="13.5" thickBot="1">
      <c r="A581" s="316">
        <v>580</v>
      </c>
      <c r="B581" s="363" t="s">
        <v>305</v>
      </c>
    </row>
    <row r="582" spans="1:2" ht="13.5" thickBot="1">
      <c r="A582" s="316">
        <v>581</v>
      </c>
      <c r="B582" s="363" t="s">
        <v>306</v>
      </c>
    </row>
    <row r="583" spans="1:2" ht="13.5" thickBot="1">
      <c r="A583" s="316">
        <v>582</v>
      </c>
      <c r="B583" s="363" t="s">
        <v>754</v>
      </c>
    </row>
    <row r="584" spans="1:2" ht="13.5" thickBot="1">
      <c r="A584" s="316">
        <v>583</v>
      </c>
      <c r="B584" s="363" t="s">
        <v>307</v>
      </c>
    </row>
    <row r="585" spans="1:2" ht="13.5" thickBot="1">
      <c r="A585" s="316">
        <v>584</v>
      </c>
      <c r="B585" s="363" t="s">
        <v>755</v>
      </c>
    </row>
    <row r="586" spans="1:2" ht="13.5" thickBot="1">
      <c r="A586" s="316">
        <v>585</v>
      </c>
      <c r="B586" s="363" t="s">
        <v>308</v>
      </c>
    </row>
    <row r="587" spans="1:2" ht="13.5" thickBot="1">
      <c r="A587" s="316">
        <v>586</v>
      </c>
      <c r="B587" s="363" t="s">
        <v>756</v>
      </c>
    </row>
    <row r="588" spans="1:2" ht="13.5" thickBot="1">
      <c r="A588" s="316">
        <v>587</v>
      </c>
      <c r="B588" s="363" t="s">
        <v>309</v>
      </c>
    </row>
    <row r="589" spans="1:2" ht="13.5" thickBot="1">
      <c r="A589" s="316">
        <v>588</v>
      </c>
      <c r="B589" s="363" t="s">
        <v>310</v>
      </c>
    </row>
    <row r="590" spans="1:2" ht="13.5" thickBot="1">
      <c r="A590" s="316">
        <v>589</v>
      </c>
      <c r="B590" s="363" t="s">
        <v>757</v>
      </c>
    </row>
    <row r="591" spans="1:2" ht="13.5" thickBot="1">
      <c r="A591" s="316">
        <v>590</v>
      </c>
      <c r="B591" s="363" t="s">
        <v>758</v>
      </c>
    </row>
    <row r="592" spans="1:2" ht="13.5" thickBot="1">
      <c r="A592" s="316">
        <v>591</v>
      </c>
      <c r="B592" s="363" t="s">
        <v>759</v>
      </c>
    </row>
    <row r="593" spans="1:2" ht="13.5" thickBot="1">
      <c r="A593" s="316">
        <v>592</v>
      </c>
      <c r="B593" s="363" t="s">
        <v>760</v>
      </c>
    </row>
    <row r="594" spans="1:2" ht="13.5" thickBot="1">
      <c r="A594" s="316">
        <v>593</v>
      </c>
      <c r="B594" s="363" t="s">
        <v>761</v>
      </c>
    </row>
    <row r="595" spans="1:2" ht="13.5" thickBot="1">
      <c r="A595" s="316">
        <v>594</v>
      </c>
      <c r="B595" s="363" t="s">
        <v>311</v>
      </c>
    </row>
    <row r="596" spans="1:2" ht="13.5" thickBot="1">
      <c r="A596" s="316">
        <v>595</v>
      </c>
      <c r="B596" s="363" t="s">
        <v>312</v>
      </c>
    </row>
    <row r="597" spans="1:2" ht="13.5" thickBot="1">
      <c r="A597" s="316">
        <v>596</v>
      </c>
      <c r="B597" s="363" t="s">
        <v>762</v>
      </c>
    </row>
    <row r="598" spans="1:2" ht="13.5" thickBot="1">
      <c r="A598" s="316">
        <v>597</v>
      </c>
      <c r="B598" s="363" t="s">
        <v>763</v>
      </c>
    </row>
    <row r="599" spans="1:2" ht="13.5" thickBot="1">
      <c r="A599" s="316">
        <v>598</v>
      </c>
      <c r="B599" s="363" t="s">
        <v>764</v>
      </c>
    </row>
    <row r="600" spans="1:2" ht="13.5" thickBot="1">
      <c r="A600" s="316">
        <v>599</v>
      </c>
      <c r="B600" s="363" t="s">
        <v>765</v>
      </c>
    </row>
    <row r="601" spans="1:2" ht="13.5" thickBot="1">
      <c r="A601" s="316">
        <v>600</v>
      </c>
      <c r="B601" s="363" t="s">
        <v>766</v>
      </c>
    </row>
    <row r="602" spans="1:2" ht="13.5" thickBot="1">
      <c r="A602" s="316">
        <v>601</v>
      </c>
      <c r="B602" s="363" t="s">
        <v>313</v>
      </c>
    </row>
    <row r="603" spans="1:2" ht="13.5" thickBot="1">
      <c r="A603" s="316">
        <v>602</v>
      </c>
      <c r="B603" s="363" t="s">
        <v>314</v>
      </c>
    </row>
    <row r="604" spans="1:2" ht="13.5" thickBot="1">
      <c r="A604" s="316">
        <v>603</v>
      </c>
      <c r="B604" s="363" t="s">
        <v>315</v>
      </c>
    </row>
    <row r="605" spans="1:2" ht="13.5" thickBot="1">
      <c r="A605" s="316">
        <v>604</v>
      </c>
      <c r="B605" s="364" t="s">
        <v>767</v>
      </c>
    </row>
    <row r="606" spans="1:2" ht="13.5" thickBot="1">
      <c r="A606" s="316">
        <v>605</v>
      </c>
      <c r="B606" s="364" t="s">
        <v>768</v>
      </c>
    </row>
    <row r="607" spans="1:2" ht="13.5" thickBot="1">
      <c r="A607" s="316">
        <v>606</v>
      </c>
      <c r="B607" s="364" t="s">
        <v>769</v>
      </c>
    </row>
    <row r="608" spans="1:2" ht="13.5" thickBot="1">
      <c r="A608" s="316">
        <v>607</v>
      </c>
      <c r="B608" s="364" t="s">
        <v>770</v>
      </c>
    </row>
    <row r="609" spans="1:2" ht="13.5" thickBot="1">
      <c r="A609" s="316">
        <v>608</v>
      </c>
      <c r="B609" s="364" t="s">
        <v>771</v>
      </c>
    </row>
    <row r="610" spans="1:2" ht="13.5" thickBot="1">
      <c r="A610" s="316">
        <v>609</v>
      </c>
      <c r="B610" s="363" t="s">
        <v>772</v>
      </c>
    </row>
    <row r="611" spans="1:2" ht="13.5" thickBot="1">
      <c r="A611" s="316">
        <v>610</v>
      </c>
      <c r="B611" s="363" t="s">
        <v>773</v>
      </c>
    </row>
    <row r="612" spans="1:2" ht="13.5" thickBot="1">
      <c r="A612" s="316">
        <v>611</v>
      </c>
      <c r="B612" s="363" t="s">
        <v>774</v>
      </c>
    </row>
    <row r="613" spans="1:2" ht="13.5" thickBot="1">
      <c r="A613" s="316">
        <v>612</v>
      </c>
      <c r="B613" s="363" t="s">
        <v>775</v>
      </c>
    </row>
    <row r="614" spans="1:2" ht="13.5" thickBot="1">
      <c r="A614" s="316">
        <v>613</v>
      </c>
      <c r="B614" s="363" t="s">
        <v>776</v>
      </c>
    </row>
    <row r="615" spans="1:2" ht="13.5" thickBot="1">
      <c r="A615" s="316">
        <v>614</v>
      </c>
      <c r="B615" s="363" t="s">
        <v>777</v>
      </c>
    </row>
    <row r="616" spans="1:2" ht="13.5" thickBot="1">
      <c r="A616" s="316">
        <v>615</v>
      </c>
      <c r="B616" s="363" t="s">
        <v>778</v>
      </c>
    </row>
    <row r="617" spans="1:2" ht="13.5" thickBot="1">
      <c r="A617" s="316">
        <v>616</v>
      </c>
      <c r="B617" s="363" t="s">
        <v>779</v>
      </c>
    </row>
    <row r="618" spans="1:2" ht="13.5" thickBot="1">
      <c r="A618" s="316">
        <v>617</v>
      </c>
      <c r="B618" s="363" t="s">
        <v>780</v>
      </c>
    </row>
    <row r="619" spans="1:2" ht="13.5" thickBot="1">
      <c r="A619" s="316">
        <v>618</v>
      </c>
      <c r="B619" s="363" t="s">
        <v>781</v>
      </c>
    </row>
    <row r="620" spans="1:2" ht="13.5" thickBot="1">
      <c r="A620" s="316">
        <v>619</v>
      </c>
      <c r="B620" s="363" t="s">
        <v>781</v>
      </c>
    </row>
    <row r="621" spans="1:2" ht="13.5" thickBot="1">
      <c r="A621" s="316">
        <v>620</v>
      </c>
      <c r="B621" s="363" t="s">
        <v>782</v>
      </c>
    </row>
    <row r="622" spans="1:2" ht="13.5" thickBot="1">
      <c r="A622" s="316">
        <v>621</v>
      </c>
      <c r="B622" s="363" t="s">
        <v>783</v>
      </c>
    </row>
    <row r="623" spans="1:2" ht="13.5" thickBot="1">
      <c r="A623" s="316">
        <v>622</v>
      </c>
      <c r="B623" s="363" t="s">
        <v>784</v>
      </c>
    </row>
    <row r="624" spans="1:2" ht="13.5" thickBot="1">
      <c r="A624" s="316">
        <v>623</v>
      </c>
      <c r="B624" s="363" t="s">
        <v>785</v>
      </c>
    </row>
    <row r="625" spans="1:2" ht="13.5" thickBot="1">
      <c r="A625" s="316">
        <v>624</v>
      </c>
      <c r="B625" s="363" t="s">
        <v>786</v>
      </c>
    </row>
    <row r="626" spans="1:2" ht="26.25" thickBot="1">
      <c r="A626" s="316">
        <v>625</v>
      </c>
      <c r="B626" s="363" t="s">
        <v>787</v>
      </c>
    </row>
    <row r="627" spans="1:2" ht="13.5" thickBot="1">
      <c r="A627" s="316">
        <v>626</v>
      </c>
      <c r="B627" s="363" t="s">
        <v>788</v>
      </c>
    </row>
    <row r="628" spans="1:2" ht="13.5" thickBot="1">
      <c r="A628" s="316">
        <v>627</v>
      </c>
      <c r="B628" s="363" t="s">
        <v>789</v>
      </c>
    </row>
    <row r="629" spans="1:2" ht="13.5" thickBot="1">
      <c r="A629" s="316">
        <v>628</v>
      </c>
      <c r="B629" s="363" t="s">
        <v>790</v>
      </c>
    </row>
    <row r="630" spans="1:2" ht="13.5" thickBot="1">
      <c r="A630" s="316">
        <v>629</v>
      </c>
      <c r="B630" s="363" t="s">
        <v>791</v>
      </c>
    </row>
    <row r="631" spans="1:2" ht="13.5" thickBot="1">
      <c r="A631" s="316">
        <v>630</v>
      </c>
      <c r="B631" s="363" t="s">
        <v>792</v>
      </c>
    </row>
    <row r="632" spans="1:2" ht="13.5" thickBot="1">
      <c r="A632" s="316">
        <v>631</v>
      </c>
      <c r="B632" s="363" t="s">
        <v>793</v>
      </c>
    </row>
    <row r="633" spans="1:2" ht="13.5" thickBot="1">
      <c r="A633" s="316">
        <v>632</v>
      </c>
      <c r="B633" s="363" t="s">
        <v>794</v>
      </c>
    </row>
    <row r="634" spans="1:2" ht="13.5" thickBot="1">
      <c r="A634" s="316">
        <v>633</v>
      </c>
      <c r="B634" s="363" t="s">
        <v>795</v>
      </c>
    </row>
    <row r="635" spans="1:2" ht="13.5" thickBot="1">
      <c r="A635" s="316">
        <v>634</v>
      </c>
      <c r="B635" s="363" t="s">
        <v>796</v>
      </c>
    </row>
    <row r="636" spans="1:2" ht="13.5" thickBot="1">
      <c r="A636" s="316">
        <v>635</v>
      </c>
      <c r="B636" s="363" t="s">
        <v>797</v>
      </c>
    </row>
    <row r="637" spans="1:2" ht="13.5" thickBot="1">
      <c r="A637" s="316">
        <v>636</v>
      </c>
      <c r="B637" s="363" t="s">
        <v>798</v>
      </c>
    </row>
    <row r="638" spans="1:2" ht="13.5" thickBot="1">
      <c r="A638" s="316">
        <v>637</v>
      </c>
      <c r="B638" s="363" t="s">
        <v>799</v>
      </c>
    </row>
    <row r="639" spans="1:2" ht="13.5" thickBot="1">
      <c r="A639" s="316">
        <v>638</v>
      </c>
      <c r="B639" s="363" t="s">
        <v>800</v>
      </c>
    </row>
    <row r="640" spans="1:2" ht="13.5" thickBot="1">
      <c r="A640" s="316">
        <v>639</v>
      </c>
      <c r="B640" s="363" t="s">
        <v>1030</v>
      </c>
    </row>
    <row r="641" spans="1:2" ht="13.5" thickBot="1">
      <c r="A641" s="316">
        <v>640</v>
      </c>
      <c r="B641" s="363" t="s">
        <v>984</v>
      </c>
    </row>
    <row r="642" spans="1:2" ht="13.5" thickBot="1">
      <c r="A642" s="316">
        <v>641</v>
      </c>
      <c r="B642" s="363" t="s">
        <v>801</v>
      </c>
    </row>
    <row r="643" spans="1:2" ht="13.5" thickBot="1">
      <c r="A643" s="316">
        <v>642</v>
      </c>
      <c r="B643" s="363" t="s">
        <v>802</v>
      </c>
    </row>
    <row r="644" spans="1:2" ht="13.5" thickBot="1">
      <c r="A644" s="316">
        <v>643</v>
      </c>
      <c r="B644" s="363" t="s">
        <v>986</v>
      </c>
    </row>
    <row r="645" spans="1:2" ht="13.5" thickBot="1">
      <c r="A645" s="316">
        <v>644</v>
      </c>
      <c r="B645" s="363" t="s">
        <v>803</v>
      </c>
    </row>
    <row r="646" spans="1:2" ht="13.5" thickBot="1">
      <c r="A646" s="316">
        <v>645</v>
      </c>
      <c r="B646" s="363" t="s">
        <v>804</v>
      </c>
    </row>
    <row r="647" spans="1:2" ht="13.5" thickBot="1">
      <c r="A647" s="316">
        <v>646</v>
      </c>
      <c r="B647" s="363" t="s">
        <v>805</v>
      </c>
    </row>
    <row r="648" spans="1:2" ht="13.5" thickBot="1">
      <c r="A648" s="316">
        <v>647</v>
      </c>
      <c r="B648" s="363" t="s">
        <v>806</v>
      </c>
    </row>
    <row r="649" spans="1:2" ht="13.5" thickBot="1">
      <c r="A649" s="316">
        <v>648</v>
      </c>
      <c r="B649" s="363" t="s">
        <v>807</v>
      </c>
    </row>
    <row r="650" spans="1:2" ht="13.5" thickBot="1">
      <c r="A650" s="316">
        <v>649</v>
      </c>
      <c r="B650" s="363" t="s">
        <v>808</v>
      </c>
    </row>
    <row r="651" spans="1:2" ht="13.5" thickBot="1">
      <c r="A651" s="316">
        <v>650</v>
      </c>
      <c r="B651" s="363" t="s">
        <v>809</v>
      </c>
    </row>
    <row r="652" spans="1:2" ht="13.5" thickBot="1">
      <c r="A652" s="316">
        <v>651</v>
      </c>
      <c r="B652" s="363" t="s">
        <v>810</v>
      </c>
    </row>
    <row r="653" spans="1:2" ht="13.5" thickBot="1">
      <c r="A653" s="316">
        <v>652</v>
      </c>
      <c r="B653" s="363" t="s">
        <v>811</v>
      </c>
    </row>
    <row r="654" spans="1:2" ht="13.5" thickBot="1">
      <c r="A654" s="316">
        <v>653</v>
      </c>
      <c r="B654" s="363" t="s">
        <v>812</v>
      </c>
    </row>
    <row r="655" spans="1:2" ht="13.5" thickBot="1">
      <c r="A655" s="316">
        <v>654</v>
      </c>
      <c r="B655" s="363" t="s">
        <v>813</v>
      </c>
    </row>
    <row r="656" spans="1:2" ht="13.5" thickBot="1">
      <c r="A656" s="316">
        <v>655</v>
      </c>
      <c r="B656" s="363" t="s">
        <v>814</v>
      </c>
    </row>
    <row r="657" spans="1:2" ht="13.5" thickBot="1">
      <c r="A657" s="316">
        <v>656</v>
      </c>
      <c r="B657" s="363" t="s">
        <v>1</v>
      </c>
    </row>
    <row r="658" spans="1:2" ht="13.5" thickBot="1">
      <c r="A658" s="316">
        <v>657</v>
      </c>
      <c r="B658" s="363" t="s">
        <v>815</v>
      </c>
    </row>
    <row r="659" spans="1:2" ht="13.5" thickBot="1">
      <c r="A659" s="316">
        <v>658</v>
      </c>
      <c r="B659" s="363" t="s">
        <v>816</v>
      </c>
    </row>
    <row r="660" spans="1:2" ht="13.5" thickBot="1">
      <c r="A660" s="316">
        <v>659</v>
      </c>
      <c r="B660" s="363" t="s">
        <v>817</v>
      </c>
    </row>
    <row r="661" spans="1:2" ht="13.5" thickBot="1">
      <c r="A661" s="316">
        <v>660</v>
      </c>
      <c r="B661" s="363" t="s">
        <v>818</v>
      </c>
    </row>
    <row r="662" spans="1:2" ht="13.5" thickBot="1">
      <c r="A662" s="316">
        <v>661</v>
      </c>
      <c r="B662" s="363" t="s">
        <v>819</v>
      </c>
    </row>
    <row r="663" spans="1:2" ht="13.5" thickBot="1">
      <c r="A663" s="316">
        <v>662</v>
      </c>
      <c r="B663" s="363" t="s">
        <v>820</v>
      </c>
    </row>
    <row r="664" spans="1:2" ht="13.5" thickBot="1">
      <c r="A664" s="316">
        <v>663</v>
      </c>
      <c r="B664" s="363" t="s">
        <v>579</v>
      </c>
    </row>
    <row r="665" spans="1:2" ht="13.5" thickBot="1">
      <c r="A665" s="316">
        <v>664</v>
      </c>
      <c r="B665" s="363" t="s">
        <v>821</v>
      </c>
    </row>
    <row r="666" spans="1:2" ht="13.5" thickBot="1">
      <c r="A666" s="316">
        <v>665</v>
      </c>
      <c r="B666" s="365" t="s">
        <v>822</v>
      </c>
    </row>
    <row r="667" spans="1:2" ht="39" thickBot="1">
      <c r="A667" s="316">
        <v>666</v>
      </c>
      <c r="B667" s="363" t="s">
        <v>985</v>
      </c>
    </row>
    <row r="668" spans="1:2" ht="13.5" thickBot="1">
      <c r="A668" s="316">
        <v>667</v>
      </c>
      <c r="B668" s="363" t="s">
        <v>823</v>
      </c>
    </row>
    <row r="669" spans="1:2" ht="13.5" thickBot="1">
      <c r="A669" s="316">
        <v>668</v>
      </c>
      <c r="B669" s="363" t="s">
        <v>824</v>
      </c>
    </row>
    <row r="670" spans="1:2" ht="13.5" thickBot="1">
      <c r="A670" s="316">
        <v>669</v>
      </c>
      <c r="B670" s="363" t="s">
        <v>825</v>
      </c>
    </row>
    <row r="671" spans="1:2" ht="13.5" thickBot="1">
      <c r="A671" s="316">
        <v>670</v>
      </c>
      <c r="B671" s="363" t="s">
        <v>826</v>
      </c>
    </row>
    <row r="672" spans="1:2" ht="13.5" thickBot="1">
      <c r="A672" s="316">
        <v>671</v>
      </c>
      <c r="B672" s="363" t="s">
        <v>128</v>
      </c>
    </row>
    <row r="673" spans="1:2" ht="13.5" thickBot="1">
      <c r="A673" s="316">
        <v>672</v>
      </c>
      <c r="B673" s="363" t="s">
        <v>129</v>
      </c>
    </row>
    <row r="674" spans="1:2" ht="13.5" thickBot="1">
      <c r="A674" s="316">
        <v>673</v>
      </c>
      <c r="B674" s="363" t="s">
        <v>131</v>
      </c>
    </row>
    <row r="675" spans="1:2" ht="13.5" thickBot="1">
      <c r="A675" s="316">
        <v>674</v>
      </c>
      <c r="B675" s="363" t="s">
        <v>133</v>
      </c>
    </row>
    <row r="676" spans="1:2" ht="13.5" thickBot="1">
      <c r="A676" s="316">
        <v>675</v>
      </c>
      <c r="B676" s="363" t="s">
        <v>136</v>
      </c>
    </row>
    <row r="677" spans="1:2" ht="13.5" thickBot="1">
      <c r="A677" s="316">
        <v>676</v>
      </c>
      <c r="B677" s="363" t="s">
        <v>138</v>
      </c>
    </row>
    <row r="678" spans="1:2" ht="13.5" thickBot="1">
      <c r="A678" s="316">
        <v>677</v>
      </c>
      <c r="B678" s="363" t="s">
        <v>140</v>
      </c>
    </row>
    <row r="679" spans="1:2" ht="13.5" thickBot="1">
      <c r="A679" s="316">
        <v>678</v>
      </c>
      <c r="B679" s="363" t="s">
        <v>827</v>
      </c>
    </row>
    <row r="680" spans="1:2" ht="13.5" thickBot="1">
      <c r="A680" s="316">
        <v>679</v>
      </c>
      <c r="B680" s="363" t="s">
        <v>828</v>
      </c>
    </row>
    <row r="681" spans="1:2" ht="13.5" thickBot="1">
      <c r="A681" s="316">
        <v>680</v>
      </c>
      <c r="B681" s="363" t="s">
        <v>144</v>
      </c>
    </row>
    <row r="682" spans="1:2" ht="13.5" thickBot="1">
      <c r="A682" s="316">
        <v>681</v>
      </c>
      <c r="B682" s="363" t="s">
        <v>146</v>
      </c>
    </row>
    <row r="683" spans="1:2" ht="13.5" thickBot="1">
      <c r="A683" s="316">
        <v>682</v>
      </c>
      <c r="B683" s="363" t="s">
        <v>829</v>
      </c>
    </row>
    <row r="684" spans="1:2" ht="13.5" thickBot="1">
      <c r="A684" s="316">
        <v>683</v>
      </c>
      <c r="B684" s="363" t="s">
        <v>150</v>
      </c>
    </row>
    <row r="685" spans="1:2" ht="13.5" thickBot="1">
      <c r="A685" s="316">
        <v>684</v>
      </c>
      <c r="B685" s="363" t="s">
        <v>830</v>
      </c>
    </row>
    <row r="686" spans="1:2" ht="13.5" thickBot="1">
      <c r="A686" s="316">
        <v>685</v>
      </c>
      <c r="B686" s="363" t="s">
        <v>831</v>
      </c>
    </row>
    <row r="687" spans="1:2" ht="13.5" thickBot="1">
      <c r="A687" s="316">
        <v>686</v>
      </c>
      <c r="B687" s="363" t="s">
        <v>154</v>
      </c>
    </row>
    <row r="688" spans="1:2" ht="13.5" thickBot="1">
      <c r="A688" s="316">
        <v>687</v>
      </c>
      <c r="B688" s="363" t="s">
        <v>832</v>
      </c>
    </row>
    <row r="689" spans="1:2" ht="13.5" thickBot="1">
      <c r="A689" s="316">
        <v>688</v>
      </c>
      <c r="B689" s="363" t="s">
        <v>157</v>
      </c>
    </row>
    <row r="690" spans="1:2" ht="13.5" thickBot="1">
      <c r="A690" s="316">
        <v>689</v>
      </c>
      <c r="B690" s="363" t="s">
        <v>833</v>
      </c>
    </row>
    <row r="691" spans="1:2" ht="13.5" thickBot="1">
      <c r="A691" s="316">
        <v>690</v>
      </c>
      <c r="B691" s="363" t="s">
        <v>834</v>
      </c>
    </row>
    <row r="692" spans="1:2" ht="13.5" thickBot="1">
      <c r="A692" s="316">
        <v>691</v>
      </c>
      <c r="B692" s="363" t="s">
        <v>835</v>
      </c>
    </row>
    <row r="693" spans="1:2" ht="26.25" thickBot="1">
      <c r="A693" s="316">
        <v>692</v>
      </c>
      <c r="B693" s="363" t="s">
        <v>836</v>
      </c>
    </row>
    <row r="694" spans="1:2" ht="13.5" thickBot="1">
      <c r="A694" s="316">
        <v>693</v>
      </c>
      <c r="B694" s="363" t="s">
        <v>163</v>
      </c>
    </row>
    <row r="695" spans="1:2" ht="13.5" thickBot="1">
      <c r="A695" s="316">
        <v>694</v>
      </c>
      <c r="B695" s="363" t="s">
        <v>165</v>
      </c>
    </row>
    <row r="696" spans="1:2" ht="13.5" thickBot="1">
      <c r="A696" s="316">
        <v>695</v>
      </c>
      <c r="B696" s="363" t="s">
        <v>837</v>
      </c>
    </row>
    <row r="697" spans="1:2" ht="13.5" thickBot="1">
      <c r="A697" s="316">
        <v>696</v>
      </c>
      <c r="B697" s="363" t="s">
        <v>168</v>
      </c>
    </row>
    <row r="698" spans="1:2" ht="13.5" thickBot="1">
      <c r="A698" s="316">
        <v>697</v>
      </c>
      <c r="B698" s="363" t="s">
        <v>838</v>
      </c>
    </row>
    <row r="699" spans="1:2" ht="13.5" thickBot="1">
      <c r="A699" s="316">
        <v>698</v>
      </c>
      <c r="B699" s="363" t="s">
        <v>839</v>
      </c>
    </row>
    <row r="700" spans="1:2" ht="13.5" thickBot="1">
      <c r="A700" s="316">
        <v>699</v>
      </c>
      <c r="B700" s="363" t="s">
        <v>840</v>
      </c>
    </row>
    <row r="701" spans="1:2" ht="13.5" thickBot="1">
      <c r="A701" s="316">
        <v>700</v>
      </c>
      <c r="B701" s="363" t="s">
        <v>841</v>
      </c>
    </row>
    <row r="702" spans="1:2" ht="13.5" thickBot="1">
      <c r="A702" s="316">
        <v>701</v>
      </c>
      <c r="B702" s="363" t="s">
        <v>173</v>
      </c>
    </row>
    <row r="703" spans="1:2" ht="13.5" thickBot="1">
      <c r="A703" s="316">
        <v>702</v>
      </c>
      <c r="B703" s="363" t="s">
        <v>842</v>
      </c>
    </row>
    <row r="704" spans="1:2" ht="13.5" thickBot="1">
      <c r="A704" s="316">
        <v>703</v>
      </c>
      <c r="B704" s="363" t="s">
        <v>175</v>
      </c>
    </row>
    <row r="705" spans="1:2" ht="13.5" thickBot="1">
      <c r="A705" s="316">
        <v>704</v>
      </c>
      <c r="B705" s="363" t="s">
        <v>176</v>
      </c>
    </row>
    <row r="706" spans="1:2" ht="13.5" thickBot="1">
      <c r="A706" s="316">
        <v>705</v>
      </c>
      <c r="B706" s="363" t="s">
        <v>178</v>
      </c>
    </row>
    <row r="707" spans="1:2" ht="13.5" thickBot="1">
      <c r="A707" s="316">
        <v>706</v>
      </c>
      <c r="B707" s="363" t="s">
        <v>843</v>
      </c>
    </row>
    <row r="708" spans="1:2" ht="13.5" thickBot="1">
      <c r="A708" s="316">
        <v>707</v>
      </c>
      <c r="B708" s="363" t="s">
        <v>844</v>
      </c>
    </row>
    <row r="709" spans="1:2" ht="13.5" thickBot="1">
      <c r="A709" s="316">
        <v>708</v>
      </c>
      <c r="B709" s="363" t="s">
        <v>181</v>
      </c>
    </row>
    <row r="710" spans="1:2" ht="13.5" thickBot="1">
      <c r="A710" s="316">
        <v>709</v>
      </c>
      <c r="B710" s="363" t="s">
        <v>845</v>
      </c>
    </row>
    <row r="711" spans="1:2" ht="13.5" thickBot="1">
      <c r="A711" s="316">
        <v>710</v>
      </c>
      <c r="B711" s="363" t="s">
        <v>183</v>
      </c>
    </row>
    <row r="712" spans="1:2" ht="13.5" thickBot="1">
      <c r="A712" s="316">
        <v>711</v>
      </c>
      <c r="B712" s="363" t="s">
        <v>846</v>
      </c>
    </row>
    <row r="713" spans="1:2" ht="13.5" thickBot="1">
      <c r="A713" s="316">
        <v>712</v>
      </c>
      <c r="B713" s="363" t="s">
        <v>847</v>
      </c>
    </row>
    <row r="714" spans="1:2" ht="13.5" thickBot="1">
      <c r="A714" s="316">
        <v>713</v>
      </c>
      <c r="B714" s="363" t="s">
        <v>848</v>
      </c>
    </row>
    <row r="715" spans="1:2" ht="13.5" thickBot="1">
      <c r="A715" s="316">
        <v>714</v>
      </c>
      <c r="B715" s="363" t="s">
        <v>188</v>
      </c>
    </row>
    <row r="716" spans="1:2" ht="13.5" thickBot="1">
      <c r="A716" s="316">
        <v>715</v>
      </c>
      <c r="B716" s="363" t="s">
        <v>190</v>
      </c>
    </row>
    <row r="717" spans="1:2" ht="13.5" thickBot="1">
      <c r="A717" s="316">
        <v>716</v>
      </c>
      <c r="B717" s="363" t="s">
        <v>849</v>
      </c>
    </row>
    <row r="718" spans="1:2" ht="13.5" thickBot="1">
      <c r="A718" s="316">
        <v>717</v>
      </c>
      <c r="B718" s="363" t="s">
        <v>850</v>
      </c>
    </row>
    <row r="719" spans="1:2" ht="13.5" thickBot="1">
      <c r="A719" s="316">
        <v>718</v>
      </c>
      <c r="B719" s="363" t="s">
        <v>851</v>
      </c>
    </row>
    <row r="720" spans="1:2" ht="13.5" thickBot="1">
      <c r="A720" s="316">
        <v>719</v>
      </c>
      <c r="B720" s="363" t="s">
        <v>962</v>
      </c>
    </row>
    <row r="721" spans="1:2" ht="13.5" thickBot="1">
      <c r="A721" s="316">
        <v>720</v>
      </c>
      <c r="B721" s="363" t="s">
        <v>852</v>
      </c>
    </row>
    <row r="722" spans="1:2" ht="13.5" thickBot="1">
      <c r="A722" s="316">
        <v>721</v>
      </c>
      <c r="B722" s="363" t="s">
        <v>853</v>
      </c>
    </row>
    <row r="723" spans="1:2" ht="26.25" thickBot="1">
      <c r="A723" s="316">
        <v>722</v>
      </c>
      <c r="B723" s="363" t="s">
        <v>854</v>
      </c>
    </row>
    <row r="724" spans="1:2" ht="13.5" thickBot="1">
      <c r="A724" s="316">
        <v>723</v>
      </c>
      <c r="B724" s="363" t="s">
        <v>199</v>
      </c>
    </row>
    <row r="725" spans="1:2" ht="13.5" thickBot="1">
      <c r="A725" s="316">
        <v>724</v>
      </c>
      <c r="B725" s="363" t="s">
        <v>200</v>
      </c>
    </row>
    <row r="726" spans="1:2" ht="13.5" thickBot="1">
      <c r="A726" s="316">
        <v>725</v>
      </c>
      <c r="B726" s="363" t="s">
        <v>855</v>
      </c>
    </row>
    <row r="727" spans="1:2" ht="13.5" thickBot="1">
      <c r="A727" s="316">
        <v>726</v>
      </c>
      <c r="B727" s="363" t="s">
        <v>856</v>
      </c>
    </row>
    <row r="728" spans="1:2" ht="13.5" thickBot="1">
      <c r="A728" s="316">
        <v>727</v>
      </c>
      <c r="B728" s="363" t="s">
        <v>857</v>
      </c>
    </row>
    <row r="729" spans="1:2" ht="13.5" thickBot="1">
      <c r="A729" s="316">
        <v>728</v>
      </c>
      <c r="B729" s="363" t="s">
        <v>858</v>
      </c>
    </row>
    <row r="730" spans="1:2" ht="13.5" thickBot="1">
      <c r="A730" s="316">
        <v>729</v>
      </c>
      <c r="B730" s="363" t="s">
        <v>859</v>
      </c>
    </row>
    <row r="731" spans="1:2" ht="13.5" thickBot="1">
      <c r="A731" s="316">
        <v>730</v>
      </c>
      <c r="B731" s="363" t="s">
        <v>860</v>
      </c>
    </row>
    <row r="732" spans="1:2" ht="13.5" thickBot="1">
      <c r="A732" s="316">
        <v>731</v>
      </c>
      <c r="B732" s="363" t="s">
        <v>204</v>
      </c>
    </row>
    <row r="733" spans="1:2" ht="13.5" thickBot="1">
      <c r="A733" s="316">
        <v>732</v>
      </c>
      <c r="B733" s="363" t="s">
        <v>861</v>
      </c>
    </row>
    <row r="734" spans="1:2" ht="13.5" thickBot="1">
      <c r="A734" s="316">
        <v>733</v>
      </c>
      <c r="B734" s="363" t="s">
        <v>206</v>
      </c>
    </row>
    <row r="735" spans="1:2" ht="13.5" thickBot="1">
      <c r="A735" s="316">
        <v>734</v>
      </c>
      <c r="B735" s="363" t="s">
        <v>207</v>
      </c>
    </row>
    <row r="736" spans="1:2" ht="13.5" thickBot="1">
      <c r="A736" s="316">
        <v>735</v>
      </c>
      <c r="B736" s="363" t="s">
        <v>862</v>
      </c>
    </row>
    <row r="737" spans="1:2" ht="13.5" thickBot="1">
      <c r="A737" s="316">
        <v>736</v>
      </c>
      <c r="B737" s="363" t="s">
        <v>208</v>
      </c>
    </row>
    <row r="738" spans="1:2" ht="13.5" thickBot="1">
      <c r="A738" s="316">
        <v>737</v>
      </c>
      <c r="B738" s="363" t="s">
        <v>209</v>
      </c>
    </row>
    <row r="739" spans="1:2" ht="13.5" thickBot="1">
      <c r="A739" s="316">
        <v>738</v>
      </c>
      <c r="B739" s="363" t="s">
        <v>863</v>
      </c>
    </row>
    <row r="740" spans="1:2" ht="13.5" thickBot="1">
      <c r="A740" s="316">
        <v>739</v>
      </c>
      <c r="B740" s="363" t="s">
        <v>864</v>
      </c>
    </row>
    <row r="741" spans="1:2" ht="13.5" thickBot="1">
      <c r="A741" s="316">
        <v>740</v>
      </c>
      <c r="B741" s="363" t="s">
        <v>211</v>
      </c>
    </row>
    <row r="742" spans="1:2" ht="13.5" thickBot="1">
      <c r="A742" s="316">
        <v>741</v>
      </c>
      <c r="B742" s="363" t="s">
        <v>213</v>
      </c>
    </row>
    <row r="743" spans="1:2" ht="13.5" thickBot="1">
      <c r="A743" s="316">
        <v>742</v>
      </c>
      <c r="B743" s="363" t="s">
        <v>865</v>
      </c>
    </row>
    <row r="744" spans="1:2" ht="13.5" thickBot="1">
      <c r="A744" s="316">
        <v>743</v>
      </c>
      <c r="B744" s="363" t="s">
        <v>214</v>
      </c>
    </row>
    <row r="745" spans="1:2" ht="13.5" thickBot="1">
      <c r="A745" s="316">
        <v>744</v>
      </c>
      <c r="B745" s="363" t="s">
        <v>215</v>
      </c>
    </row>
    <row r="746" spans="1:2" ht="13.5" thickBot="1">
      <c r="A746" s="316">
        <v>745</v>
      </c>
      <c r="B746" s="363" t="s">
        <v>216</v>
      </c>
    </row>
    <row r="747" spans="1:2" ht="13.5" thickBot="1">
      <c r="A747" s="316">
        <v>746</v>
      </c>
      <c r="B747" s="363" t="s">
        <v>866</v>
      </c>
    </row>
    <row r="748" spans="1:2" ht="13.5" thickBot="1">
      <c r="A748" s="316">
        <v>747</v>
      </c>
      <c r="B748" s="363" t="s">
        <v>867</v>
      </c>
    </row>
    <row r="749" spans="1:2" ht="13.5" thickBot="1">
      <c r="A749" s="316">
        <v>748</v>
      </c>
      <c r="B749" s="363" t="s">
        <v>868</v>
      </c>
    </row>
    <row r="750" spans="1:2" ht="13.5" thickBot="1">
      <c r="A750" s="316">
        <v>749</v>
      </c>
      <c r="B750" s="363" t="s">
        <v>869</v>
      </c>
    </row>
    <row r="751" spans="1:2" ht="13.5" thickBot="1">
      <c r="A751" s="316">
        <v>750</v>
      </c>
      <c r="B751" s="363" t="s">
        <v>870</v>
      </c>
    </row>
    <row r="752" spans="1:2" ht="13.5" thickBot="1">
      <c r="A752" s="316">
        <v>751</v>
      </c>
      <c r="B752" s="363" t="s">
        <v>871</v>
      </c>
    </row>
    <row r="753" spans="1:2" ht="13.5" thickBot="1">
      <c r="A753" s="316">
        <v>752</v>
      </c>
      <c r="B753" s="363" t="s">
        <v>219</v>
      </c>
    </row>
    <row r="754" spans="1:2" ht="13.5" thickBot="1">
      <c r="A754" s="316">
        <v>753</v>
      </c>
      <c r="B754" s="363" t="s">
        <v>872</v>
      </c>
    </row>
    <row r="755" spans="1:2" ht="13.5" thickBot="1">
      <c r="A755" s="316">
        <v>754</v>
      </c>
      <c r="B755" s="363" t="s">
        <v>873</v>
      </c>
    </row>
    <row r="756" spans="1:2" ht="13.5" thickBot="1">
      <c r="A756" s="316">
        <v>755</v>
      </c>
      <c r="B756" s="363" t="s">
        <v>222</v>
      </c>
    </row>
    <row r="757" spans="1:2" ht="13.5" thickBot="1">
      <c r="A757" s="316">
        <v>756</v>
      </c>
      <c r="B757" s="363" t="s">
        <v>223</v>
      </c>
    </row>
    <row r="758" spans="1:2" ht="13.5" thickBot="1">
      <c r="A758" s="316">
        <v>757</v>
      </c>
      <c r="B758" s="363" t="s">
        <v>225</v>
      </c>
    </row>
    <row r="759" spans="1:2" ht="13.5" thickBot="1">
      <c r="A759" s="316">
        <v>758</v>
      </c>
      <c r="B759" s="363" t="s">
        <v>874</v>
      </c>
    </row>
    <row r="760" spans="1:2" ht="13.5" thickBot="1">
      <c r="A760" s="316">
        <v>759</v>
      </c>
      <c r="B760" s="363" t="s">
        <v>227</v>
      </c>
    </row>
    <row r="761" spans="1:2" ht="13.5" thickBot="1">
      <c r="A761" s="316">
        <v>760</v>
      </c>
      <c r="B761" s="363" t="s">
        <v>228</v>
      </c>
    </row>
    <row r="762" spans="1:2" ht="13.5" thickBot="1">
      <c r="A762" s="316">
        <v>761</v>
      </c>
      <c r="B762" s="363" t="s">
        <v>875</v>
      </c>
    </row>
    <row r="763" spans="1:2" ht="13.5" thickBot="1">
      <c r="A763" s="316">
        <v>762</v>
      </c>
      <c r="B763" s="363" t="s">
        <v>876</v>
      </c>
    </row>
    <row r="764" spans="1:2" ht="13.5" thickBot="1">
      <c r="A764" s="316">
        <v>763</v>
      </c>
      <c r="B764" s="363" t="s">
        <v>229</v>
      </c>
    </row>
    <row r="765" spans="1:2" ht="13.5" thickBot="1">
      <c r="A765" s="316">
        <v>764</v>
      </c>
      <c r="B765" s="363" t="s">
        <v>230</v>
      </c>
    </row>
    <row r="766" spans="1:2" ht="13.5" thickBot="1">
      <c r="A766" s="316">
        <v>765</v>
      </c>
      <c r="B766" s="363" t="s">
        <v>232</v>
      </c>
    </row>
    <row r="767" spans="1:2" ht="13.5" thickBot="1">
      <c r="A767" s="316">
        <v>766</v>
      </c>
      <c r="B767" s="363" t="s">
        <v>877</v>
      </c>
    </row>
    <row r="768" spans="1:2" ht="13.5" thickBot="1">
      <c r="A768" s="316">
        <v>767</v>
      </c>
      <c r="B768" s="363" t="s">
        <v>878</v>
      </c>
    </row>
    <row r="769" spans="1:2" ht="13.5" thickBot="1">
      <c r="A769" s="316">
        <v>768</v>
      </c>
      <c r="B769" s="363" t="s">
        <v>879</v>
      </c>
    </row>
    <row r="770" spans="1:2" ht="13.5" thickBot="1">
      <c r="A770" s="316">
        <v>769</v>
      </c>
      <c r="B770" s="363" t="s">
        <v>880</v>
      </c>
    </row>
    <row r="771" spans="1:2" ht="13.5" thickBot="1">
      <c r="A771" s="316">
        <v>770</v>
      </c>
      <c r="B771" s="363" t="s">
        <v>235</v>
      </c>
    </row>
    <row r="772" spans="1:2" ht="13.5" thickBot="1">
      <c r="A772" s="316">
        <v>771</v>
      </c>
      <c r="B772" s="363" t="s">
        <v>881</v>
      </c>
    </row>
    <row r="773" spans="1:2" ht="13.5" thickBot="1">
      <c r="A773" s="316">
        <v>772</v>
      </c>
      <c r="B773" s="363" t="s">
        <v>882</v>
      </c>
    </row>
    <row r="774" spans="1:2" ht="13.5" thickBot="1">
      <c r="A774" s="316">
        <v>773</v>
      </c>
      <c r="B774" s="363" t="s">
        <v>883</v>
      </c>
    </row>
    <row r="775" spans="1:2" ht="13.5" thickBot="1">
      <c r="A775" s="316">
        <v>774</v>
      </c>
      <c r="B775" s="363" t="s">
        <v>237</v>
      </c>
    </row>
    <row r="776" spans="1:2" ht="13.5" thickBot="1">
      <c r="A776" s="316">
        <v>775</v>
      </c>
      <c r="B776" s="363" t="s">
        <v>884</v>
      </c>
    </row>
    <row r="777" spans="1:2" ht="13.5" thickBot="1">
      <c r="A777" s="316">
        <v>776</v>
      </c>
      <c r="B777" s="363" t="s">
        <v>885</v>
      </c>
    </row>
    <row r="778" spans="1:2" ht="13.5" thickBot="1">
      <c r="A778" s="316">
        <v>777</v>
      </c>
      <c r="B778" s="363" t="s">
        <v>886</v>
      </c>
    </row>
    <row r="779" spans="1:2" ht="13.5" thickBot="1">
      <c r="A779" s="316">
        <v>778</v>
      </c>
      <c r="B779" s="363" t="s">
        <v>887</v>
      </c>
    </row>
    <row r="780" spans="1:2" ht="13.5" thickBot="1">
      <c r="A780" s="316">
        <v>779</v>
      </c>
      <c r="B780" s="363" t="s">
        <v>888</v>
      </c>
    </row>
    <row r="781" spans="1:2" ht="26.25" thickBot="1">
      <c r="A781" s="316">
        <v>780</v>
      </c>
      <c r="B781" s="363" t="s">
        <v>238</v>
      </c>
    </row>
    <row r="782" spans="1:2" ht="13.5" thickBot="1">
      <c r="A782" s="316">
        <v>781</v>
      </c>
      <c r="B782" s="363" t="s">
        <v>239</v>
      </c>
    </row>
    <row r="783" spans="1:2" ht="13.5" thickBot="1">
      <c r="A783" s="316">
        <v>782</v>
      </c>
      <c r="B783" s="363" t="s">
        <v>241</v>
      </c>
    </row>
    <row r="784" spans="1:2" ht="13.5" thickBot="1">
      <c r="A784" s="316">
        <v>783</v>
      </c>
      <c r="B784" s="363" t="s">
        <v>243</v>
      </c>
    </row>
    <row r="785" spans="1:2" ht="79.5" thickBot="1">
      <c r="A785" s="316">
        <v>784</v>
      </c>
      <c r="B785" s="366" t="s">
        <v>889</v>
      </c>
    </row>
    <row r="786" spans="1:2" ht="13.5" thickBot="1">
      <c r="A786" s="316">
        <v>785</v>
      </c>
      <c r="B786" s="367" t="s">
        <v>890</v>
      </c>
    </row>
    <row r="787" spans="1:2" ht="13.5" thickBot="1">
      <c r="A787" s="316">
        <v>786</v>
      </c>
      <c r="B787" s="367" t="s">
        <v>891</v>
      </c>
    </row>
    <row r="788" spans="1:2" ht="13.5" thickBot="1">
      <c r="A788" s="316">
        <v>787</v>
      </c>
      <c r="B788" s="367" t="s">
        <v>892</v>
      </c>
    </row>
    <row r="789" spans="1:2" ht="74.25" thickBot="1">
      <c r="A789" s="316">
        <v>788</v>
      </c>
      <c r="B789" s="348" t="s">
        <v>893</v>
      </c>
    </row>
    <row r="790" spans="1:2" ht="23.25" thickBot="1">
      <c r="A790" s="316">
        <v>789</v>
      </c>
      <c r="B790" s="351" t="s">
        <v>946</v>
      </c>
    </row>
    <row r="791" spans="1:2" ht="13.5" thickBot="1">
      <c r="A791" s="316">
        <v>790</v>
      </c>
      <c r="B791" s="351" t="s">
        <v>894</v>
      </c>
    </row>
    <row r="792" spans="1:2" ht="13.5" thickBot="1">
      <c r="A792" s="316">
        <v>791</v>
      </c>
      <c r="B792" s="351" t="s">
        <v>895</v>
      </c>
    </row>
    <row r="793" spans="1:2" ht="13.5" thickBot="1">
      <c r="A793" s="316">
        <v>792</v>
      </c>
      <c r="B793" s="351" t="s">
        <v>896</v>
      </c>
    </row>
    <row r="794" spans="1:2" ht="13.5" thickBot="1">
      <c r="A794" s="316">
        <v>793</v>
      </c>
      <c r="B794" s="334" t="s">
        <v>897</v>
      </c>
    </row>
    <row r="795" spans="1:2" ht="36.75" thickBot="1">
      <c r="A795" s="316">
        <v>794</v>
      </c>
      <c r="B795" s="333" t="s">
        <v>898</v>
      </c>
    </row>
    <row r="796" spans="1:2" ht="26.25" thickBot="1">
      <c r="A796" s="316">
        <v>795</v>
      </c>
      <c r="B796" s="342" t="s">
        <v>899</v>
      </c>
    </row>
    <row r="797" spans="1:2" ht="45.75" thickBot="1">
      <c r="A797" s="316">
        <v>796</v>
      </c>
      <c r="B797" s="346" t="s">
        <v>900</v>
      </c>
    </row>
    <row r="798" spans="1:2" ht="26.25" thickBot="1">
      <c r="A798" s="316">
        <v>797</v>
      </c>
      <c r="B798" s="342" t="s">
        <v>901</v>
      </c>
    </row>
    <row r="799" spans="1:2" ht="34.5" thickBot="1">
      <c r="A799" s="316">
        <v>798</v>
      </c>
      <c r="B799" s="346" t="s">
        <v>902</v>
      </c>
    </row>
    <row r="800" spans="1:2" ht="26.25" thickBot="1">
      <c r="A800" s="316">
        <v>799</v>
      </c>
      <c r="B800" s="342" t="s">
        <v>903</v>
      </c>
    </row>
    <row r="801" spans="1:2" ht="26.25" thickBot="1">
      <c r="A801" s="316">
        <v>800</v>
      </c>
      <c r="B801" s="342" t="s">
        <v>904</v>
      </c>
    </row>
    <row r="802" spans="1:2" ht="15.75" thickBot="1">
      <c r="A802" s="316">
        <v>801</v>
      </c>
      <c r="B802" s="353" t="s">
        <v>905</v>
      </c>
    </row>
    <row r="803" spans="1:2" ht="26.25" thickBot="1">
      <c r="A803" s="316">
        <v>802</v>
      </c>
      <c r="B803" s="335" t="s">
        <v>906</v>
      </c>
    </row>
    <row r="804" spans="1:2" ht="34.5" thickBot="1">
      <c r="A804" s="316">
        <v>803</v>
      </c>
      <c r="B804" s="346" t="s">
        <v>907</v>
      </c>
    </row>
    <row r="805" spans="1:2" ht="23.25" thickBot="1">
      <c r="A805" s="316">
        <v>804</v>
      </c>
      <c r="B805" s="346" t="s">
        <v>908</v>
      </c>
    </row>
    <row r="806" spans="1:2" ht="23.25" thickBot="1">
      <c r="A806" s="316">
        <v>805</v>
      </c>
      <c r="B806" s="346" t="s">
        <v>909</v>
      </c>
    </row>
    <row r="807" spans="1:2" ht="39" thickBot="1">
      <c r="A807" s="316">
        <v>806</v>
      </c>
      <c r="B807" s="335" t="s">
        <v>910</v>
      </c>
    </row>
    <row r="808" spans="1:2" ht="23.25" thickBot="1">
      <c r="A808" s="316">
        <v>807</v>
      </c>
      <c r="B808" s="346" t="s">
        <v>911</v>
      </c>
    </row>
    <row r="809" spans="1:2" ht="26.25" thickBot="1">
      <c r="A809" s="316">
        <v>808</v>
      </c>
      <c r="B809" s="335" t="s">
        <v>912</v>
      </c>
    </row>
    <row r="810" spans="1:2" ht="16.5" thickBot="1">
      <c r="A810" s="316">
        <v>809</v>
      </c>
      <c r="B810" s="345" t="s">
        <v>913</v>
      </c>
    </row>
    <row r="811" spans="1:2" ht="26.25" thickBot="1">
      <c r="A811" s="316">
        <v>810</v>
      </c>
      <c r="B811" s="335" t="s">
        <v>914</v>
      </c>
    </row>
    <row r="812" spans="1:2" ht="34.5" thickBot="1">
      <c r="A812" s="316">
        <v>811</v>
      </c>
      <c r="B812" s="346" t="s">
        <v>915</v>
      </c>
    </row>
    <row r="813" spans="1:2" ht="26.25" thickBot="1">
      <c r="A813" s="316">
        <v>812</v>
      </c>
      <c r="B813" s="335" t="s">
        <v>916</v>
      </c>
    </row>
    <row r="814" spans="1:2" ht="26.25" thickBot="1">
      <c r="A814" s="316">
        <v>813</v>
      </c>
      <c r="B814" s="335" t="s">
        <v>917</v>
      </c>
    </row>
    <row r="815" spans="1:2" ht="26.25" thickBot="1">
      <c r="A815" s="316">
        <v>814</v>
      </c>
      <c r="B815" s="335" t="s">
        <v>918</v>
      </c>
    </row>
    <row r="816" spans="1:2" ht="26.25" thickBot="1">
      <c r="A816" s="316">
        <v>815</v>
      </c>
      <c r="B816" s="335" t="s">
        <v>919</v>
      </c>
    </row>
    <row r="817" spans="1:2" ht="13.5" thickBot="1">
      <c r="A817" s="316">
        <v>816</v>
      </c>
      <c r="B817" s="367" t="s">
        <v>920</v>
      </c>
    </row>
    <row r="818" spans="1:2" ht="13.5" thickBot="1">
      <c r="A818" s="316">
        <v>817</v>
      </c>
      <c r="B818" s="364" t="s">
        <v>921</v>
      </c>
    </row>
    <row r="819" spans="1:2" ht="13.5" thickBot="1">
      <c r="A819" s="316">
        <v>818</v>
      </c>
      <c r="B819" s="364" t="s">
        <v>922</v>
      </c>
    </row>
    <row r="820" spans="1:2" ht="13.5" thickBot="1">
      <c r="A820" s="316">
        <v>819</v>
      </c>
      <c r="B820" s="364" t="s">
        <v>923</v>
      </c>
    </row>
    <row r="821" spans="1:2" ht="13.5" thickBot="1">
      <c r="A821" s="316">
        <v>820</v>
      </c>
      <c r="B821" s="364" t="s">
        <v>924</v>
      </c>
    </row>
    <row r="822" spans="1:2" ht="26.25" thickBot="1">
      <c r="A822" s="316">
        <v>821</v>
      </c>
      <c r="B822" s="364" t="s">
        <v>925</v>
      </c>
    </row>
    <row r="823" spans="1:2" ht="79.5" thickBot="1">
      <c r="A823" s="316">
        <v>822</v>
      </c>
      <c r="B823" s="354" t="s">
        <v>1003</v>
      </c>
    </row>
    <row r="824" spans="1:2" ht="15">
      <c r="A824" s="316">
        <v>823</v>
      </c>
      <c r="B824" s="368" t="s">
        <v>367</v>
      </c>
    </row>
    <row r="825" spans="1:2" ht="15">
      <c r="A825" s="316">
        <v>824</v>
      </c>
      <c r="B825" s="368" t="s">
        <v>926</v>
      </c>
    </row>
    <row r="826" spans="1:2" ht="15">
      <c r="A826" s="316">
        <v>825</v>
      </c>
      <c r="B826" s="368" t="s">
        <v>927</v>
      </c>
    </row>
    <row r="827" spans="1:2" ht="15">
      <c r="A827" s="316">
        <v>826</v>
      </c>
      <c r="B827" s="368" t="s">
        <v>928</v>
      </c>
    </row>
    <row r="828" spans="1:2" ht="15">
      <c r="A828" s="316">
        <v>827</v>
      </c>
      <c r="B828" s="368" t="s">
        <v>929</v>
      </c>
    </row>
    <row r="829" spans="1:2" ht="15">
      <c r="A829" s="316">
        <v>828</v>
      </c>
      <c r="B829" s="368" t="s">
        <v>930</v>
      </c>
    </row>
    <row r="830" spans="1:2" ht="15">
      <c r="A830" s="316">
        <v>829</v>
      </c>
      <c r="B830" s="368" t="s">
        <v>368</v>
      </c>
    </row>
    <row r="831" spans="1:2" ht="12.75">
      <c r="A831" s="316">
        <v>830</v>
      </c>
      <c r="B831" s="369" t="s">
        <v>931</v>
      </c>
    </row>
    <row r="832" spans="1:2" ht="25.5">
      <c r="A832" s="316">
        <v>831</v>
      </c>
      <c r="B832" s="370" t="s">
        <v>932</v>
      </c>
    </row>
    <row r="833" spans="1:2" ht="72">
      <c r="A833" s="316">
        <v>832</v>
      </c>
      <c r="B833" s="371" t="s">
        <v>933</v>
      </c>
    </row>
    <row r="834" spans="1:2" ht="78.75">
      <c r="A834" s="316">
        <v>833</v>
      </c>
      <c r="B834" s="372" t="s">
        <v>934</v>
      </c>
    </row>
    <row r="835" spans="1:2" ht="51">
      <c r="A835" s="316">
        <v>834</v>
      </c>
      <c r="B835" s="373" t="s">
        <v>935</v>
      </c>
    </row>
    <row r="836" spans="1:2" ht="33.75">
      <c r="A836" s="316">
        <v>835</v>
      </c>
      <c r="B836" s="372" t="s">
        <v>936</v>
      </c>
    </row>
    <row r="837" spans="1:2" ht="38.25">
      <c r="A837" s="316">
        <v>836</v>
      </c>
      <c r="B837" s="373" t="s">
        <v>937</v>
      </c>
    </row>
    <row r="838" spans="1:9" ht="24">
      <c r="A838" s="316">
        <v>837</v>
      </c>
      <c r="B838" s="374" t="s">
        <v>987</v>
      </c>
      <c r="C838" s="324"/>
      <c r="D838" s="324"/>
      <c r="E838" s="324"/>
      <c r="F838" s="324"/>
      <c r="G838" s="324"/>
      <c r="H838" s="324"/>
      <c r="I838" s="324"/>
    </row>
    <row r="839" spans="1:2" ht="96">
      <c r="A839" s="316">
        <v>838</v>
      </c>
      <c r="B839" s="375" t="s">
        <v>938</v>
      </c>
    </row>
  </sheetData>
  <sheetProtection sheet="1" objects="1" scenarios="1" formatCells="0" formatColumns="0" formatRows="0"/>
  <hyperlinks>
    <hyperlink ref="B55" r:id="rId1" display="Aviation-ETS@minambiente.it"/>
    <hyperlink ref="B71" r:id="rId2" display="www.minambiente.it"/>
    <hyperlink ref="B73" r:id="rId3" display="Aviation-ETS@minambiente.it"/>
  </hyperlinks>
  <printOptions/>
  <pageMargins left="0.7" right="0.7" top="0.787401575" bottom="0.787401575" header="0.3" footer="0.3"/>
  <pageSetup horizontalDpi="600" verticalDpi="600" orientation="portrait" paperSize="132" r:id="rId6"/>
  <headerFooter>
    <oddHeader>&amp;L&amp;F, &amp;A&amp;R&amp;D, &amp;T</oddHeader>
    <oddFooter>&amp;C&amp;P / &amp;N</oddFooter>
  </headerFooter>
  <legacyDrawing r:id="rId5"/>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4"/>
  <sheetViews>
    <sheetView zoomScalePageLayoutView="0" workbookViewId="0" topLeftCell="A1">
      <selection activeCell="C4" sqref="C4"/>
    </sheetView>
  </sheetViews>
  <sheetFormatPr defaultColWidth="9.140625" defaultRowHeight="12.75"/>
  <cols>
    <col min="1" max="1" width="17.140625" style="26" customWidth="1"/>
    <col min="2" max="2" width="34.7109375" style="26" customWidth="1"/>
    <col min="3" max="3" width="15.140625" style="26" customWidth="1"/>
    <col min="4" max="16384" width="9.140625" style="26" customWidth="1"/>
  </cols>
  <sheetData>
    <row r="1" ht="13.5" thickBot="1">
      <c r="A1" s="184" t="s">
        <v>7</v>
      </c>
    </row>
    <row r="2" spans="1:2" ht="13.5" thickBot="1">
      <c r="A2" s="288" t="s">
        <v>8</v>
      </c>
      <c r="B2" s="289" t="s">
        <v>345</v>
      </c>
    </row>
    <row r="3" spans="1:5" ht="13.5" thickBot="1">
      <c r="A3" s="290" t="s">
        <v>6</v>
      </c>
      <c r="B3" s="291">
        <v>41114</v>
      </c>
      <c r="C3" s="292" t="str">
        <f>IF(ISNUMBER(MATCH(B3,A17:A32,0)),VLOOKUP(B3,A17:B32,2,FALSE),"---")</f>
        <v>MP P3 Aircraft_COM_it_240712.xls</v>
      </c>
      <c r="D3" s="293"/>
      <c r="E3" s="294"/>
    </row>
    <row r="4" spans="1:3" ht="12.75">
      <c r="A4" s="295" t="s">
        <v>19</v>
      </c>
      <c r="B4" s="296" t="s">
        <v>20</v>
      </c>
      <c r="C4" s="136"/>
    </row>
    <row r="5" spans="1:2" ht="13.5" thickBot="1">
      <c r="A5" s="297" t="s">
        <v>10</v>
      </c>
      <c r="B5" s="298" t="s">
        <v>39</v>
      </c>
    </row>
    <row r="7" ht="12.75">
      <c r="A7" s="299" t="s">
        <v>9</v>
      </c>
    </row>
    <row r="8" spans="1:3" ht="12.75">
      <c r="A8" s="27" t="s">
        <v>15</v>
      </c>
      <c r="B8" s="27"/>
      <c r="C8" s="28" t="s">
        <v>11</v>
      </c>
    </row>
    <row r="9" spans="1:3" ht="12.75">
      <c r="A9" s="27" t="s">
        <v>16</v>
      </c>
      <c r="B9" s="27"/>
      <c r="C9" s="28" t="s">
        <v>12</v>
      </c>
    </row>
    <row r="10" spans="1:3" ht="12.75">
      <c r="A10" s="27" t="s">
        <v>17</v>
      </c>
      <c r="B10" s="27"/>
      <c r="C10" s="28" t="s">
        <v>13</v>
      </c>
    </row>
    <row r="11" spans="1:3" ht="12.75">
      <c r="A11" s="27" t="s">
        <v>18</v>
      </c>
      <c r="B11" s="27"/>
      <c r="C11" s="28" t="s">
        <v>14</v>
      </c>
    </row>
    <row r="12" spans="1:3" ht="12.75">
      <c r="A12" s="27" t="s">
        <v>343</v>
      </c>
      <c r="B12" s="27"/>
      <c r="C12" s="28" t="s">
        <v>344</v>
      </c>
    </row>
    <row r="13" spans="1:3" ht="12.75">
      <c r="A13" s="27" t="s">
        <v>345</v>
      </c>
      <c r="B13" s="27"/>
      <c r="C13" s="28" t="s">
        <v>346</v>
      </c>
    </row>
    <row r="14" spans="1:3" ht="12.75">
      <c r="A14" s="27" t="s">
        <v>347</v>
      </c>
      <c r="B14" s="27"/>
      <c r="C14" s="28" t="s">
        <v>348</v>
      </c>
    </row>
    <row r="15" ht="12.75">
      <c r="A15" s="82"/>
    </row>
    <row r="16" spans="1:3" ht="12.75">
      <c r="A16" s="184" t="s">
        <v>98</v>
      </c>
      <c r="B16" s="184" t="s">
        <v>65</v>
      </c>
      <c r="C16" s="184" t="s">
        <v>331</v>
      </c>
    </row>
    <row r="17" spans="1:4" ht="12.75">
      <c r="A17" s="300">
        <v>39941</v>
      </c>
      <c r="B17" s="301" t="str">
        <f>IF(ISBLANK($A17),"---",VLOOKUP($B$2,$A$8:$C$14,3,0)&amp;"_"&amp;VLOOKUP($B$4,$A$35:$B$67,2,0)&amp;"_"&amp;VLOOKUP($B$5,$A$70:$B$94,2,0)&amp;"_"&amp;TEXT(DAY($A17),"0#")&amp;TEXT(MONTH($A17),"0#")&amp;TEXT(YEAR($A17)-2000,"0#")&amp;".xls")</f>
        <v>MP P3 Aircraft_COM_it_080509.xls</v>
      </c>
      <c r="C17" s="301"/>
      <c r="D17" s="302"/>
    </row>
    <row r="18" spans="1:4" ht="12.75">
      <c r="A18" s="303">
        <v>39944</v>
      </c>
      <c r="B18" s="304" t="str">
        <f>IF(ISBLANK($A18),"---",VLOOKUP($B$2,$A$8:$C$14,3,0)&amp;"_"&amp;VLOOKUP($B$4,$A$35:$B$67,2,0)&amp;"_"&amp;VLOOKUP($B$5,$A$70:$B$94,2,0)&amp;"_"&amp;TEXT(DAY($A18),"0#")&amp;TEXT(MONTH($A18),"0#")&amp;TEXT(YEAR($A18)-2000,"0#")&amp;".xls")</f>
        <v>MP P3 Aircraft_COM_it_110509.xls</v>
      </c>
      <c r="C18" s="304" t="s">
        <v>332</v>
      </c>
      <c r="D18" s="305"/>
    </row>
    <row r="19" spans="1:4" ht="12.75">
      <c r="A19" s="303">
        <v>39952</v>
      </c>
      <c r="B19" s="304" t="str">
        <f>IF(ISBLANK($A19),"---",VLOOKUP($B$2,$A$8:$C$14,3,0)&amp;"_"&amp;VLOOKUP($B$4,$A$35:$B$67,2,0)&amp;"_"&amp;VLOOKUP($B$5,$A$70:$B$94,2,0)&amp;"_"&amp;TEXT(DAY($A19),"0#")&amp;TEXT(MONTH($A19),"0#")&amp;TEXT(YEAR($A19)-2000,"0#")&amp;".xls")</f>
        <v>MP P3 Aircraft_COM_it_190509.xls</v>
      </c>
      <c r="C19" s="304" t="s">
        <v>333</v>
      </c>
      <c r="D19" s="305"/>
    </row>
    <row r="20" spans="1:4" ht="12.75">
      <c r="A20" s="303">
        <v>39975</v>
      </c>
      <c r="B20" s="304" t="str">
        <f>IF(ISBLANK($A20),"---",VLOOKUP($B$2,$A$8:$C$14,3,0)&amp;"_"&amp;VLOOKUP($B$4,$A$35:$B$67,2,0)&amp;"_"&amp;VLOOKUP($B$5,$A$70:$B$94,2,0)&amp;"_"&amp;TEXT(DAY($A20),"0#")&amp;TEXT(MONTH($A20),"0#")&amp;TEXT(YEAR($A20)-2000,"0#")&amp;".xls")</f>
        <v>MP P3 Aircraft_COM_it_110609.xls</v>
      </c>
      <c r="C20" s="304" t="s">
        <v>106</v>
      </c>
      <c r="D20" s="305"/>
    </row>
    <row r="21" spans="1:4" ht="12.75">
      <c r="A21" s="303" t="s">
        <v>361</v>
      </c>
      <c r="B21" s="304"/>
      <c r="C21" s="304" t="s">
        <v>359</v>
      </c>
      <c r="D21" s="305"/>
    </row>
    <row r="22" spans="1:4" ht="12.75">
      <c r="A22" s="303">
        <v>40954</v>
      </c>
      <c r="B22" s="304"/>
      <c r="C22" s="304" t="s">
        <v>360</v>
      </c>
      <c r="D22" s="305"/>
    </row>
    <row r="23" spans="1:4" ht="12.75">
      <c r="A23" s="303">
        <v>41043</v>
      </c>
      <c r="B23" s="304" t="str">
        <f aca="true" t="shared" si="0" ref="B23:B32">IF(ISBLANK($A23),"---",VLOOKUP($B$2,$A$8:$C$14,3,0)&amp;"_"&amp;VLOOKUP($B$4,$A$35:$B$67,2,0)&amp;"_"&amp;VLOOKUP($B$5,$A$70:$B$94,2,0)&amp;"_"&amp;TEXT(DAY($A23),"0#")&amp;TEXT(MONTH($A23),"0#")&amp;TEXT(YEAR($A23)-2000,"0#")&amp;".xls")</f>
        <v>MP P3 Aircraft_COM_it_140512.xls</v>
      </c>
      <c r="C23" s="304" t="s">
        <v>364</v>
      </c>
      <c r="D23" s="305"/>
    </row>
    <row r="24" spans="1:4" ht="12.75">
      <c r="A24" s="303">
        <v>41045</v>
      </c>
      <c r="B24" s="304" t="str">
        <f t="shared" si="0"/>
        <v>MP P3 Aircraft_COM_it_160512.xls</v>
      </c>
      <c r="C24" s="304" t="s">
        <v>365</v>
      </c>
      <c r="D24" s="305"/>
    </row>
    <row r="25" spans="1:4" ht="12.75">
      <c r="A25" s="303">
        <v>41078</v>
      </c>
      <c r="B25" s="304" t="str">
        <f t="shared" si="0"/>
        <v>MP P3 Aircraft_COM_it_180612.xls</v>
      </c>
      <c r="C25" s="318" t="s">
        <v>366</v>
      </c>
      <c r="D25" s="305"/>
    </row>
    <row r="26" spans="1:4" ht="12.75">
      <c r="A26" s="303">
        <v>41094</v>
      </c>
      <c r="B26" s="304" t="str">
        <f t="shared" si="0"/>
        <v>MP P3 Aircraft_COM_it_040712.xls</v>
      </c>
      <c r="C26" s="318" t="s">
        <v>369</v>
      </c>
      <c r="D26" s="305"/>
    </row>
    <row r="27" spans="1:4" ht="12.75">
      <c r="A27" s="303">
        <v>41098</v>
      </c>
      <c r="B27" s="304" t="str">
        <f t="shared" si="0"/>
        <v>MP P3 Aircraft_COM_it_080712.xls</v>
      </c>
      <c r="C27" s="304" t="s">
        <v>371</v>
      </c>
      <c r="D27" s="305"/>
    </row>
    <row r="28" spans="1:4" ht="12.75">
      <c r="A28" s="303">
        <v>41101</v>
      </c>
      <c r="B28" s="304" t="str">
        <f t="shared" si="0"/>
        <v>MP P3 Aircraft_COM_it_110712.xls</v>
      </c>
      <c r="C28" s="304" t="s">
        <v>372</v>
      </c>
      <c r="D28" s="305"/>
    </row>
    <row r="29" spans="1:4" ht="12.75">
      <c r="A29" s="303">
        <v>41106</v>
      </c>
      <c r="B29" s="304" t="str">
        <f t="shared" si="0"/>
        <v>MP P3 Aircraft_COM_it_160712.xls</v>
      </c>
      <c r="C29" s="304" t="s">
        <v>373</v>
      </c>
      <c r="D29" s="305"/>
    </row>
    <row r="30" spans="1:4" ht="12.75">
      <c r="A30" s="303">
        <v>41114</v>
      </c>
      <c r="B30" s="304" t="str">
        <f t="shared" si="0"/>
        <v>MP P3 Aircraft_COM_it_240712.xls</v>
      </c>
      <c r="C30" s="304" t="s">
        <v>374</v>
      </c>
      <c r="D30" s="305"/>
    </row>
    <row r="31" spans="1:4" ht="12.75">
      <c r="A31" s="303"/>
      <c r="B31" s="304" t="str">
        <f t="shared" si="0"/>
        <v>---</v>
      </c>
      <c r="C31" s="304"/>
      <c r="D31" s="305"/>
    </row>
    <row r="32" spans="1:4" ht="12.75">
      <c r="A32" s="306"/>
      <c r="B32" s="307" t="str">
        <f t="shared" si="0"/>
        <v>---</v>
      </c>
      <c r="C32" s="307"/>
      <c r="D32" s="308"/>
    </row>
    <row r="34" ht="12.75">
      <c r="A34" s="184" t="s">
        <v>19</v>
      </c>
    </row>
    <row r="35" spans="1:2" ht="12.75">
      <c r="A35" s="286" t="s">
        <v>20</v>
      </c>
      <c r="B35" s="286" t="s">
        <v>66</v>
      </c>
    </row>
    <row r="36" spans="1:2" ht="12.75">
      <c r="A36" s="286" t="s">
        <v>349</v>
      </c>
      <c r="B36" s="286" t="s">
        <v>350</v>
      </c>
    </row>
    <row r="37" spans="1:2" ht="12.75">
      <c r="A37" s="286" t="s">
        <v>130</v>
      </c>
      <c r="B37" s="286" t="s">
        <v>67</v>
      </c>
    </row>
    <row r="38" spans="1:2" ht="12.75">
      <c r="A38" s="286" t="s">
        <v>132</v>
      </c>
      <c r="B38" s="286" t="s">
        <v>68</v>
      </c>
    </row>
    <row r="39" spans="1:2" ht="12.75">
      <c r="A39" s="286" t="s">
        <v>135</v>
      </c>
      <c r="B39" s="286" t="s">
        <v>69</v>
      </c>
    </row>
    <row r="40" spans="1:2" ht="12.75">
      <c r="A40" s="286" t="s">
        <v>224</v>
      </c>
      <c r="B40" s="286" t="s">
        <v>351</v>
      </c>
    </row>
    <row r="41" spans="1:2" ht="12.75">
      <c r="A41" s="286" t="s">
        <v>137</v>
      </c>
      <c r="B41" s="286" t="s">
        <v>70</v>
      </c>
    </row>
    <row r="42" spans="1:2" ht="12.75">
      <c r="A42" s="286" t="s">
        <v>139</v>
      </c>
      <c r="B42" s="286" t="s">
        <v>71</v>
      </c>
    </row>
    <row r="43" spans="1:2" ht="12.75">
      <c r="A43" s="286" t="s">
        <v>141</v>
      </c>
      <c r="B43" s="286" t="s">
        <v>72</v>
      </c>
    </row>
    <row r="44" spans="1:2" ht="12.75">
      <c r="A44" s="286" t="s">
        <v>142</v>
      </c>
      <c r="B44" s="286" t="s">
        <v>73</v>
      </c>
    </row>
    <row r="45" spans="1:2" ht="12.75">
      <c r="A45" s="286" t="s">
        <v>143</v>
      </c>
      <c r="B45" s="286" t="s">
        <v>74</v>
      </c>
    </row>
    <row r="46" spans="1:2" ht="12.75">
      <c r="A46" s="286" t="s">
        <v>145</v>
      </c>
      <c r="B46" s="286" t="s">
        <v>75</v>
      </c>
    </row>
    <row r="47" spans="1:2" ht="12.75">
      <c r="A47" s="286" t="s">
        <v>148</v>
      </c>
      <c r="B47" s="286" t="s">
        <v>76</v>
      </c>
    </row>
    <row r="48" spans="1:2" ht="12.75">
      <c r="A48" s="286" t="s">
        <v>149</v>
      </c>
      <c r="B48" s="286" t="s">
        <v>77</v>
      </c>
    </row>
    <row r="49" spans="1:2" ht="12.75">
      <c r="A49" s="286" t="s">
        <v>151</v>
      </c>
      <c r="B49" s="286" t="s">
        <v>78</v>
      </c>
    </row>
    <row r="50" spans="1:2" ht="12.75">
      <c r="A50" s="286" t="s">
        <v>255</v>
      </c>
      <c r="B50" s="286" t="s">
        <v>375</v>
      </c>
    </row>
    <row r="51" spans="1:2" ht="12.75">
      <c r="A51" s="286" t="s">
        <v>152</v>
      </c>
      <c r="B51" s="286" t="s">
        <v>79</v>
      </c>
    </row>
    <row r="52" spans="1:2" ht="12.75">
      <c r="A52" s="286" t="s">
        <v>153</v>
      </c>
      <c r="B52" s="286" t="s">
        <v>80</v>
      </c>
    </row>
    <row r="53" spans="1:2" ht="12.75">
      <c r="A53" s="286" t="s">
        <v>155</v>
      </c>
      <c r="B53" s="286" t="s">
        <v>81</v>
      </c>
    </row>
    <row r="54" spans="1:2" ht="12.75">
      <c r="A54" s="286" t="s">
        <v>266</v>
      </c>
      <c r="B54" s="286" t="s">
        <v>352</v>
      </c>
    </row>
    <row r="55" spans="1:2" ht="12.75">
      <c r="A55" s="286" t="s">
        <v>156</v>
      </c>
      <c r="B55" s="286" t="s">
        <v>82</v>
      </c>
    </row>
    <row r="56" spans="1:2" ht="12.75">
      <c r="A56" s="286" t="s">
        <v>158</v>
      </c>
      <c r="B56" s="286" t="s">
        <v>83</v>
      </c>
    </row>
    <row r="57" spans="1:2" ht="12.75">
      <c r="A57" s="286" t="s">
        <v>159</v>
      </c>
      <c r="B57" s="286" t="s">
        <v>84</v>
      </c>
    </row>
    <row r="58" spans="1:2" ht="12.75">
      <c r="A58" s="286" t="s">
        <v>160</v>
      </c>
      <c r="B58" s="286" t="s">
        <v>85</v>
      </c>
    </row>
    <row r="59" spans="1:2" ht="12.75">
      <c r="A59" s="286" t="s">
        <v>285</v>
      </c>
      <c r="B59" s="286" t="s">
        <v>353</v>
      </c>
    </row>
    <row r="60" spans="1:2" ht="12.75">
      <c r="A60" s="286" t="s">
        <v>161</v>
      </c>
      <c r="B60" s="286" t="s">
        <v>86</v>
      </c>
    </row>
    <row r="61" spans="1:2" ht="12.75">
      <c r="A61" s="286" t="s">
        <v>162</v>
      </c>
      <c r="B61" s="286" t="s">
        <v>87</v>
      </c>
    </row>
    <row r="62" spans="1:2" ht="12.75">
      <c r="A62" s="286" t="s">
        <v>164</v>
      </c>
      <c r="B62" s="286" t="s">
        <v>88</v>
      </c>
    </row>
    <row r="63" spans="1:2" ht="12.75">
      <c r="A63" s="286" t="s">
        <v>166</v>
      </c>
      <c r="B63" s="286" t="s">
        <v>89</v>
      </c>
    </row>
    <row r="64" spans="1:2" ht="12.75">
      <c r="A64" s="286" t="s">
        <v>167</v>
      </c>
      <c r="B64" s="286" t="s">
        <v>90</v>
      </c>
    </row>
    <row r="65" spans="1:2" ht="12.75">
      <c r="A65" s="286" t="s">
        <v>170</v>
      </c>
      <c r="B65" s="286" t="s">
        <v>91</v>
      </c>
    </row>
    <row r="66" spans="1:2" ht="12.75">
      <c r="A66" s="286" t="s">
        <v>171</v>
      </c>
      <c r="B66" s="286" t="s">
        <v>92</v>
      </c>
    </row>
    <row r="67" spans="1:2" ht="12.75">
      <c r="A67" s="286" t="s">
        <v>174</v>
      </c>
      <c r="B67" s="286" t="s">
        <v>93</v>
      </c>
    </row>
    <row r="69" ht="12.75">
      <c r="A69" s="89" t="s">
        <v>99</v>
      </c>
    </row>
    <row r="70" spans="1:2" ht="12.75">
      <c r="A70" s="287" t="s">
        <v>21</v>
      </c>
      <c r="B70" s="287" t="s">
        <v>22</v>
      </c>
    </row>
    <row r="71" spans="1:2" ht="12.75">
      <c r="A71" s="287" t="s">
        <v>23</v>
      </c>
      <c r="B71" s="287" t="s">
        <v>24</v>
      </c>
    </row>
    <row r="72" spans="1:2" ht="12.75">
      <c r="A72" s="287" t="s">
        <v>354</v>
      </c>
      <c r="B72" s="287" t="s">
        <v>355</v>
      </c>
    </row>
    <row r="73" spans="1:2" ht="12.75">
      <c r="A73" s="287" t="s">
        <v>25</v>
      </c>
      <c r="B73" s="287" t="s">
        <v>26</v>
      </c>
    </row>
    <row r="74" spans="1:2" ht="12.75">
      <c r="A74" s="287" t="s">
        <v>27</v>
      </c>
      <c r="B74" s="287" t="s">
        <v>28</v>
      </c>
    </row>
    <row r="75" spans="1:2" ht="12.75">
      <c r="A75" s="287" t="s">
        <v>29</v>
      </c>
      <c r="B75" s="287" t="s">
        <v>30</v>
      </c>
    </row>
    <row r="76" spans="1:2" ht="12.75">
      <c r="A76" s="287" t="s">
        <v>31</v>
      </c>
      <c r="B76" s="287" t="s">
        <v>32</v>
      </c>
    </row>
    <row r="77" spans="1:2" ht="12.75">
      <c r="A77" s="287" t="s">
        <v>33</v>
      </c>
      <c r="B77" s="287" t="s">
        <v>34</v>
      </c>
    </row>
    <row r="78" spans="1:2" ht="12.75">
      <c r="A78" s="287" t="s">
        <v>35</v>
      </c>
      <c r="B78" s="287" t="s">
        <v>36</v>
      </c>
    </row>
    <row r="79" spans="1:2" ht="12.75">
      <c r="A79" s="287" t="s">
        <v>37</v>
      </c>
      <c r="B79" s="287" t="s">
        <v>38</v>
      </c>
    </row>
    <row r="80" spans="1:2" ht="12.75">
      <c r="A80" s="287" t="s">
        <v>356</v>
      </c>
      <c r="B80" s="331" t="s">
        <v>376</v>
      </c>
    </row>
    <row r="81" spans="1:2" ht="12.75">
      <c r="A81" s="287" t="s">
        <v>39</v>
      </c>
      <c r="B81" s="287" t="s">
        <v>40</v>
      </c>
    </row>
    <row r="82" spans="1:2" ht="12.75">
      <c r="A82" s="287" t="s">
        <v>41</v>
      </c>
      <c r="B82" s="287" t="s">
        <v>42</v>
      </c>
    </row>
    <row r="83" spans="1:2" ht="12.75">
      <c r="A83" s="287" t="s">
        <v>43</v>
      </c>
      <c r="B83" s="287" t="s">
        <v>44</v>
      </c>
    </row>
    <row r="84" spans="1:2" ht="12.75">
      <c r="A84" s="287" t="s">
        <v>45</v>
      </c>
      <c r="B84" s="287" t="s">
        <v>46</v>
      </c>
    </row>
    <row r="85" spans="1:2" ht="12.75">
      <c r="A85" s="287" t="s">
        <v>47</v>
      </c>
      <c r="B85" s="287" t="s">
        <v>48</v>
      </c>
    </row>
    <row r="86" spans="1:2" ht="12.75">
      <c r="A86" s="287" t="s">
        <v>357</v>
      </c>
      <c r="B86" s="287" t="s">
        <v>358</v>
      </c>
    </row>
    <row r="87" spans="1:2" ht="12.75">
      <c r="A87" s="287" t="s">
        <v>49</v>
      </c>
      <c r="B87" s="287" t="s">
        <v>50</v>
      </c>
    </row>
    <row r="88" spans="1:2" ht="12.75">
      <c r="A88" s="287" t="s">
        <v>51</v>
      </c>
      <c r="B88" s="287" t="s">
        <v>52</v>
      </c>
    </row>
    <row r="89" spans="1:2" ht="12.75">
      <c r="A89" s="287" t="s">
        <v>53</v>
      </c>
      <c r="B89" s="287" t="s">
        <v>54</v>
      </c>
    </row>
    <row r="90" spans="1:2" ht="12.75">
      <c r="A90" s="287" t="s">
        <v>55</v>
      </c>
      <c r="B90" s="287" t="s">
        <v>56</v>
      </c>
    </row>
    <row r="91" spans="1:2" ht="12.75">
      <c r="A91" s="287" t="s">
        <v>57</v>
      </c>
      <c r="B91" s="287" t="s">
        <v>58</v>
      </c>
    </row>
    <row r="92" spans="1:2" ht="12.75">
      <c r="A92" s="287" t="s">
        <v>59</v>
      </c>
      <c r="B92" s="287" t="s">
        <v>60</v>
      </c>
    </row>
    <row r="93" spans="1:2" ht="12.75">
      <c r="A93" s="287" t="s">
        <v>61</v>
      </c>
      <c r="B93" s="287" t="s">
        <v>62</v>
      </c>
    </row>
    <row r="94" spans="1:2" ht="12.75">
      <c r="A94" s="287" t="s">
        <v>63</v>
      </c>
      <c r="B94" s="287" t="s">
        <v>64</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$A$17:$A$32</formula1>
    </dataValidation>
    <dataValidation type="list" allowBlank="1" showInputMessage="1" showErrorMessage="1" sqref="B4">
      <formula1>$A$35:$A$67</formula1>
    </dataValidation>
    <dataValidation type="list" allowBlank="1" showInputMessage="1" showErrorMessage="1" sqref="B5">
      <formula1>$A$70:$A$94</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B7" sqref="B7:L7"/>
    </sheetView>
  </sheetViews>
  <sheetFormatPr defaultColWidth="9.140625" defaultRowHeight="12.75"/>
  <cols>
    <col min="1" max="1" width="5.421875" style="80" customWidth="1"/>
    <col min="2" max="2" width="7.28125" style="81" customWidth="1"/>
    <col min="3" max="3" width="25.7109375" style="81" customWidth="1"/>
    <col min="4" max="11" width="11.7109375" style="81" customWidth="1"/>
    <col min="12" max="12" width="11.7109375" style="82" customWidth="1"/>
    <col min="13" max="16384" width="9.140625" style="81" customWidth="1"/>
  </cols>
  <sheetData>
    <row r="2" spans="2:10" ht="18">
      <c r="B2" s="436" t="str">
        <f>Translations!$B$33</f>
        <v>LINEE GUIDA E CONDIZIONI</v>
      </c>
      <c r="C2" s="436"/>
      <c r="D2" s="436"/>
      <c r="E2" s="436"/>
      <c r="F2" s="436"/>
      <c r="G2" s="436"/>
      <c r="H2" s="436"/>
      <c r="I2" s="436"/>
      <c r="J2" s="436"/>
    </row>
    <row r="3" spans="2:12" ht="12.75">
      <c r="B3" s="429"/>
      <c r="C3" s="429"/>
      <c r="D3" s="429"/>
      <c r="E3" s="429"/>
      <c r="F3" s="429"/>
      <c r="G3" s="429"/>
      <c r="H3" s="429"/>
      <c r="I3" s="429"/>
      <c r="J3" s="429"/>
      <c r="K3" s="429"/>
      <c r="L3" s="429"/>
    </row>
    <row r="4" spans="1:12" ht="38.25" customHeight="1">
      <c r="A4" s="80">
        <v>1</v>
      </c>
      <c r="B4" s="428" t="str">
        <f>Translations!$B$34</f>
        <v>La direttiva 2003/87/CE, come modificata più recentemente dalla direttiva 2009/29/CE (in seguito denominata “direttiva sul sistema ETS dell’UE”) impone agli operatori aerei inclusi nel sistema europeo per lo scambio di quote di emissioni di gas a effetto serra (il sistema ETS dell’UE) di monitorare e comunicare le proprie emissioni ed i dati relativi alle tonnellate-chilometro, nonché di sottoporre le comunicazioni alla verifica di un soggetto indipendente e accreditato.</v>
      </c>
      <c r="C4" s="429"/>
      <c r="D4" s="429"/>
      <c r="E4" s="429"/>
      <c r="F4" s="429"/>
      <c r="G4" s="429"/>
      <c r="H4" s="429"/>
      <c r="I4" s="429"/>
      <c r="J4" s="429"/>
      <c r="K4" s="429"/>
      <c r="L4" s="429"/>
    </row>
    <row r="5" spans="1:12" s="49" customFormat="1" ht="12.75" customHeight="1">
      <c r="A5" s="53"/>
      <c r="B5" s="432" t="str">
        <f>Translations!$B$35</f>
        <v>La direttiva può essere scaricata dal seguente sito:</v>
      </c>
      <c r="C5" s="432"/>
      <c r="D5" s="432"/>
      <c r="E5" s="432"/>
      <c r="F5" s="432"/>
      <c r="G5" s="432"/>
      <c r="H5" s="432"/>
      <c r="I5" s="432"/>
      <c r="J5" s="432"/>
      <c r="K5" s="432"/>
      <c r="L5" s="432"/>
    </row>
    <row r="6" spans="1:12" s="49" customFormat="1" ht="12.75" customHeight="1">
      <c r="A6" s="54"/>
      <c r="B6" s="438" t="str">
        <f>HYPERLINK(Translations!$B$36,Translations!$B$36)</f>
        <v>http://eur-lex.europa.eu/LexUriServ/LexUriServ.do?uri=CONSLEG:2003L0087:20090625:IT:PDF</v>
      </c>
      <c r="C6" s="439"/>
      <c r="D6" s="439"/>
      <c r="E6" s="439"/>
      <c r="F6" s="439"/>
      <c r="G6" s="439"/>
      <c r="H6" s="439"/>
      <c r="I6" s="439"/>
      <c r="J6" s="439"/>
      <c r="K6" s="439"/>
      <c r="L6" s="425"/>
    </row>
    <row r="7" spans="1:12" s="49" customFormat="1" ht="26.25" customHeight="1">
      <c r="A7" s="53">
        <v>2</v>
      </c>
      <c r="B7" s="432" t="str">
        <f>Translations!$B$37</f>
        <v>Il regolamento sul monitoraggio e la comunicazione (Regolamento UE n. 601/2012 della Commissione) stabilisce ulteriori requisiti inerenti al monitoraggio e alla comunicazione. Tale regolamento può essere scaricato dal seguente sito:</v>
      </c>
      <c r="C7" s="432"/>
      <c r="D7" s="432"/>
      <c r="E7" s="432"/>
      <c r="F7" s="432"/>
      <c r="G7" s="432"/>
      <c r="H7" s="432"/>
      <c r="I7" s="432"/>
      <c r="J7" s="432"/>
      <c r="K7" s="432"/>
      <c r="L7" s="432"/>
    </row>
    <row r="8" spans="1:12" s="49" customFormat="1" ht="12.75" customHeight="1">
      <c r="A8" s="53"/>
      <c r="B8" s="438" t="str">
        <f>HYPERLINK(Translations!$B$38,Translations!$B$38)</f>
        <v>http://eur-lex.europa.eu/LexUriServ/LexUriServ.do?uri=OJ:L:2012:181:0030:0104:IT:PDF</v>
      </c>
      <c r="C8" s="439"/>
      <c r="D8" s="439"/>
      <c r="E8" s="439"/>
      <c r="F8" s="439"/>
      <c r="G8" s="439"/>
      <c r="H8" s="439"/>
      <c r="I8" s="439"/>
      <c r="J8" s="439"/>
      <c r="K8" s="439"/>
      <c r="L8" s="425"/>
    </row>
    <row r="9" spans="1:12" s="49" customFormat="1" ht="25.5" customHeight="1">
      <c r="A9" s="53"/>
      <c r="B9" s="432" t="str">
        <f>Translations!$B$39</f>
        <v>L’articolo 12 del regolamento sul monitoraggio e la comunicazione stabilisce requisiti specifici per il contenuto e la trasmissione del piano di monitoraggio e dei suoi aggiornamenti. L’articolo 12 sottolinea l’importanza del piano di monitoraggio nei seguenti termini:</v>
      </c>
      <c r="C9" s="432"/>
      <c r="D9" s="432"/>
      <c r="E9" s="432"/>
      <c r="F9" s="432"/>
      <c r="G9" s="432"/>
      <c r="H9" s="432"/>
      <c r="I9" s="432"/>
      <c r="J9" s="432"/>
      <c r="K9" s="432"/>
      <c r="L9" s="432"/>
    </row>
    <row r="10" spans="1:12" s="49" customFormat="1" ht="25.5" customHeight="1">
      <c r="A10" s="53"/>
      <c r="B10" s="437" t="str">
        <f>Translations!$B$40</f>
        <v>Il piano di monitoraggio consiste in una documentazione precisa, completa e trasparente della metodologia di monitoraggio impiegata per un determinato impianto o operatore aereo e contiene perlomeno gli elementi di cui all’allegato I.</v>
      </c>
      <c r="C10" s="437"/>
      <c r="D10" s="437"/>
      <c r="E10" s="437"/>
      <c r="F10" s="437"/>
      <c r="G10" s="437"/>
      <c r="H10" s="437"/>
      <c r="I10" s="437"/>
      <c r="J10" s="437"/>
      <c r="K10" s="437"/>
      <c r="L10" s="437"/>
    </row>
    <row r="11" spans="1:12" s="49" customFormat="1" ht="12.75">
      <c r="A11" s="53"/>
      <c r="B11" s="432" t="str">
        <f>Translations!$B$41</f>
        <v>Inoltre, l’articolo 74, paragrafo 1, stabilisce che:</v>
      </c>
      <c r="C11" s="432"/>
      <c r="D11" s="432"/>
      <c r="E11" s="432"/>
      <c r="F11" s="432"/>
      <c r="G11" s="432"/>
      <c r="H11" s="432"/>
      <c r="I11" s="432"/>
      <c r="J11" s="432"/>
      <c r="K11" s="432"/>
      <c r="L11" s="432"/>
    </row>
    <row r="12" spans="1:12" s="49" customFormat="1" ht="63.75" customHeight="1">
      <c r="A12" s="53"/>
      <c r="B12" s="437" t="str">
        <f>Translations!$B$42</f>
        <v>Gli Stati membri possono obbligare il gestore e l’operatore aereo a utilizzare modelli elettronici e specifiche sul formato dei file per la trasmissione dei piani di monitoraggio e delle modifiche al piano di monitoraggio, oltre che per la presentazione delle comunicazioni annuali delle emissioni, delle comunicazioni dei dati sulle tonnellate-chilometro, delle relazioni di verifica e delle comunicazioni dei miglioramenti. 
Tali modelli elettronici o specifiche sul formato dei file definiti dagli Stati membri contengono almeno le informazioni riportate nei modelli elettronici e nelle specifiche sul formato dei file pubblicati dalla Commissione.</v>
      </c>
      <c r="C12" s="437"/>
      <c r="D12" s="437"/>
      <c r="E12" s="437"/>
      <c r="F12" s="437"/>
      <c r="G12" s="437"/>
      <c r="H12" s="437"/>
      <c r="I12" s="437"/>
      <c r="J12" s="437"/>
      <c r="K12" s="437"/>
      <c r="L12" s="437"/>
    </row>
    <row r="13" spans="1:12" s="49" customFormat="1" ht="38.25" customHeight="1">
      <c r="A13" s="53"/>
      <c r="B13" s="432" t="str">
        <f>Translations!$B$43</f>
        <v>Questo file rappresenta il suddetto modello elaborato dalla Commissione europea per i piani di monitoraggio delle emissioni degli operatori aerei; esso include i requisiti stabiliti all’allegato I, nonché ulteriori requisiti che possono aiutare l’operatore aereo a dimostrare il rispetto del regolamento sul monitoraggio e la comunicazione. 
A determinate condizioni, che sono descritte di seguito, il modello può essere stato modificato entro certi limiti da un’autorità competente di uno Stato membro. </v>
      </c>
      <c r="C13" s="432"/>
      <c r="D13" s="432"/>
      <c r="E13" s="432"/>
      <c r="F13" s="432"/>
      <c r="G13" s="432"/>
      <c r="H13" s="432"/>
      <c r="I13" s="432"/>
      <c r="J13" s="432"/>
      <c r="K13" s="432"/>
      <c r="L13" s="432"/>
    </row>
    <row r="14" spans="1:12" s="49" customFormat="1" ht="12.75" customHeight="1">
      <c r="A14" s="53"/>
      <c r="B14" s="432" t="str">
        <f>Translations!$B$832</f>
        <v>Il presente modello di piano di monitoraggio rispecchia l’opinione dei servizi della Commissione al momento della sua pubblicazione. </v>
      </c>
      <c r="C14" s="432"/>
      <c r="D14" s="432"/>
      <c r="E14" s="432"/>
      <c r="F14" s="432"/>
      <c r="G14" s="432"/>
      <c r="H14" s="432"/>
      <c r="I14" s="432"/>
      <c r="J14" s="432"/>
      <c r="K14" s="432"/>
      <c r="L14" s="432"/>
    </row>
    <row r="15" spans="1:12" s="49" customFormat="1" ht="51" customHeight="1">
      <c r="A15" s="53"/>
      <c r="B15" s="448" t="str">
        <f>Translations!$B$833</f>
        <v>La presente è la versione finale del modello per il piano di monitoraggio per gli operatori aerei, approvato nella riunione dell’11 luglio 2012 dal comitato sui cambiamenti climatici</v>
      </c>
      <c r="C15" s="449"/>
      <c r="D15" s="449"/>
      <c r="E15" s="449"/>
      <c r="F15" s="449"/>
      <c r="G15" s="449"/>
      <c r="H15" s="449"/>
      <c r="I15" s="449"/>
      <c r="J15" s="449"/>
      <c r="K15" s="449"/>
      <c r="L15" s="450"/>
    </row>
    <row r="16" spans="1:12" s="49" customFormat="1" ht="4.5" customHeight="1">
      <c r="A16" s="53"/>
      <c r="B16" s="1"/>
      <c r="C16" s="1"/>
      <c r="D16" s="1"/>
      <c r="E16" s="1"/>
      <c r="F16" s="1"/>
      <c r="G16" s="1"/>
      <c r="H16" s="1"/>
      <c r="I16" s="1"/>
      <c r="J16" s="1"/>
      <c r="K16" s="1"/>
      <c r="L16" s="1"/>
    </row>
    <row r="17" spans="1:12" s="49" customFormat="1" ht="12.75" customHeight="1">
      <c r="A17" s="53">
        <v>3</v>
      </c>
      <c r="B17" s="432" t="str">
        <f>Translations!$B$44</f>
        <v>I documenti orientativi della Commissione inerenti al regolamento sul monitoraggio e la comunicazione sono disponibili al seguente indirizzo:</v>
      </c>
      <c r="C17" s="432"/>
      <c r="D17" s="432"/>
      <c r="E17" s="432"/>
      <c r="F17" s="432"/>
      <c r="G17" s="432"/>
      <c r="H17" s="432"/>
      <c r="I17" s="432"/>
      <c r="J17" s="432"/>
      <c r="K17" s="432"/>
      <c r="L17" s="432"/>
    </row>
    <row r="18" spans="1:12" s="49" customFormat="1" ht="12.75" customHeight="1">
      <c r="A18" s="53"/>
      <c r="B18" s="439" t="str">
        <f>Translations!$B$45</f>
        <v>http://ec.europa.eu/clima/policies/roadmap/index_en.htm</v>
      </c>
      <c r="C18" s="439"/>
      <c r="D18" s="439"/>
      <c r="E18" s="439"/>
      <c r="F18" s="439"/>
      <c r="G18" s="439"/>
      <c r="H18" s="439"/>
      <c r="I18" s="439"/>
      <c r="J18" s="439"/>
      <c r="K18" s="439"/>
      <c r="L18" s="441"/>
    </row>
    <row r="19" spans="1:12" s="49" customFormat="1" ht="12.75">
      <c r="A19" s="48"/>
      <c r="B19" s="50"/>
      <c r="C19" s="50"/>
      <c r="D19" s="50"/>
      <c r="E19" s="50"/>
      <c r="F19" s="50"/>
      <c r="G19" s="50"/>
      <c r="H19" s="50"/>
      <c r="I19" s="50"/>
      <c r="J19" s="50"/>
      <c r="K19" s="50"/>
      <c r="L19" s="51"/>
    </row>
    <row r="20" spans="1:12" ht="51" customHeight="1">
      <c r="A20" s="80">
        <v>4</v>
      </c>
      <c r="B20" s="428" t="str">
        <f>Translations!$B$46</f>
        <v>Il sistema EU ETS per le attività di trasporto aereo è stato ampliato onde includere i tre Stati EFTA-SEE (Islanda, Liechtenstein, Norvegia) e a partire dal 2013 comprenderà anche la Croazia. Ciò significa che anche gli operatori aerei devono monitorare e comunicare le proprie emissioni e i dati relativi alle tonnellate-chilometro derivanti dai voli nazionali all’interno degli Stati EFTA-SEE, dei voli tra Stati EFTA-SEE e dei voli tra Stati EFTA-SEE e paesi terzi.</v>
      </c>
      <c r="C20" s="429"/>
      <c r="D20" s="429"/>
      <c r="E20" s="429"/>
      <c r="F20" s="429"/>
      <c r="G20" s="429"/>
      <c r="H20" s="429"/>
      <c r="I20" s="429"/>
      <c r="J20" s="429"/>
      <c r="K20" s="429"/>
      <c r="L20" s="429"/>
    </row>
    <row r="21" spans="2:12" ht="38.25" customHeight="1">
      <c r="B21" s="430" t="str">
        <f>Translations!$B$47</f>
        <v>Di conseguenza, tutti i riferimenti agli Stati membri presenti in questo modello includono anche tutti i 30 (31 a partire dal 2013) Stati SEE. Il SEE comprende i 27 Stati membri che compongono l’Unione europea (28 a partire dal 2013) più Islanda, Liechtenstein e Norvegia.</v>
      </c>
      <c r="C21" s="430"/>
      <c r="D21" s="430"/>
      <c r="E21" s="430"/>
      <c r="F21" s="430"/>
      <c r="G21" s="430"/>
      <c r="H21" s="430"/>
      <c r="I21" s="430"/>
      <c r="J21" s="430"/>
      <c r="K21" s="430"/>
      <c r="L21" s="430"/>
    </row>
    <row r="22" spans="1:12" s="83" customFormat="1" ht="15.75">
      <c r="A22" s="80"/>
      <c r="B22" s="431" t="str">
        <f>Translations!$B$48</f>
        <v>Prima di utilizzare questo file si prega di eseguire le seguenti operazioni:</v>
      </c>
      <c r="C22" s="431"/>
      <c r="D22" s="431"/>
      <c r="E22" s="431"/>
      <c r="F22" s="431"/>
      <c r="G22" s="431"/>
      <c r="H22" s="431"/>
      <c r="I22" s="431"/>
      <c r="J22" s="431"/>
      <c r="K22" s="431"/>
      <c r="L22" s="431"/>
    </row>
    <row r="23" spans="2:12" ht="51" customHeight="1">
      <c r="B23" s="84" t="s">
        <v>116</v>
      </c>
      <c r="C23" s="430" t="str">
        <f>Translations!$B$49</f>
        <v>Accertarsi quale Stato membro è responsabile della gestione del vostro sistema di scambio (con riferimento all’operatore aereo menzionato in questo piano di monitoraggio). I criteri per la definizione dello Stato membro di riferimento sono definiti dall’articolo 18 bis della direttiva sul sistema ETS dell’UE. Sul sito internet della Commissione si trova un elenco che specifica lo Stato membro di riferimento per ciascun operatore aereo (cfr. sotto).</v>
      </c>
      <c r="D23" s="429"/>
      <c r="E23" s="429"/>
      <c r="F23" s="429"/>
      <c r="G23" s="429"/>
      <c r="H23" s="429"/>
      <c r="I23" s="429"/>
      <c r="J23" s="429"/>
      <c r="K23" s="429"/>
      <c r="L23" s="429"/>
    </row>
    <row r="24" spans="2:12" ht="29.25" customHeight="1">
      <c r="B24" s="84" t="s">
        <v>119</v>
      </c>
      <c r="C24" s="429" t="str">
        <f>Translations!$B$50</f>
        <v>Individuare l’autorità competente responsabile del vostro caso all'interno di suddetto Stato membro di riferimento (in uno Stato membro potrebbero esserci più autorità competenti). </v>
      </c>
      <c r="D24" s="429"/>
      <c r="E24" s="429"/>
      <c r="F24" s="429"/>
      <c r="G24" s="429"/>
      <c r="H24" s="429"/>
      <c r="I24" s="429"/>
      <c r="J24" s="429"/>
      <c r="K24" s="429"/>
      <c r="L24" s="429"/>
    </row>
    <row r="25" spans="2:12" ht="30.75" customHeight="1">
      <c r="B25" s="84" t="s">
        <v>124</v>
      </c>
      <c r="C25" s="429" t="str">
        <f>Translations!$B$51</f>
        <v>Verificare sul sito internet dell’autorità competente o contattare direttamente tale autorità per controllare se si dispone della versione corretta del modello. La versione del modello è chiaramente indicata sulla prima pagina di questo file.</v>
      </c>
      <c r="D25" s="429"/>
      <c r="E25" s="429"/>
      <c r="F25" s="429"/>
      <c r="G25" s="429"/>
      <c r="H25" s="429"/>
      <c r="I25" s="429"/>
      <c r="J25" s="429"/>
      <c r="K25" s="429"/>
      <c r="L25" s="429"/>
    </row>
    <row r="26" spans="2:12" ht="38.25" customHeight="1">
      <c r="B26" s="84" t="s">
        <v>120</v>
      </c>
      <c r="C26" s="428" t="str">
        <f>Translations!$B$52</f>
        <v>Alcuni Stati membri possono richiedere a un operatore di utilizzare un sistema alternativo, come per esempio moduli on-line in sostituzione del foglio di calcolo elettronico. Verificare i requisiti del proprio Stato membro di riferimento. In tal caso, l’autorità competente potrà fornire maggiori informazioni al riguardo.</v>
      </c>
      <c r="D26" s="429"/>
      <c r="E26" s="429"/>
      <c r="F26" s="429"/>
      <c r="G26" s="429"/>
      <c r="H26" s="429"/>
      <c r="I26" s="429"/>
      <c r="J26" s="429"/>
      <c r="K26" s="429"/>
      <c r="L26" s="429"/>
    </row>
    <row r="27" spans="1:12" s="49" customFormat="1" ht="12.75">
      <c r="A27" s="48"/>
      <c r="B27" s="52" t="s">
        <v>121</v>
      </c>
      <c r="C27" s="432" t="str">
        <f>Translations!$B$53</f>
        <v>Leggere attentamente le istruzioni per la compilazione del modello, riportate qui di seguito.</v>
      </c>
      <c r="D27" s="432"/>
      <c r="E27" s="432"/>
      <c r="F27" s="432"/>
      <c r="G27" s="432"/>
      <c r="H27" s="432"/>
      <c r="I27" s="432"/>
      <c r="J27" s="432"/>
      <c r="K27" s="432"/>
      <c r="L27" s="432"/>
    </row>
    <row r="28" spans="2:12" ht="12.75">
      <c r="B28" s="429"/>
      <c r="C28" s="429"/>
      <c r="D28" s="429"/>
      <c r="E28" s="429"/>
      <c r="F28" s="429"/>
      <c r="G28" s="429"/>
      <c r="H28" s="429"/>
      <c r="I28" s="429"/>
      <c r="J28" s="429"/>
      <c r="K28" s="429"/>
      <c r="L28" s="429"/>
    </row>
    <row r="29" spans="1:12" ht="15" customHeight="1">
      <c r="A29" s="80">
        <v>5</v>
      </c>
      <c r="B29" s="446" t="str">
        <f>Translations!$B$54</f>
        <v>Il presente piano di monitoraggio deve essere trasmesso all’autorità competente di riferimento al seguente indirizzo:</v>
      </c>
      <c r="C29" s="446"/>
      <c r="D29" s="446"/>
      <c r="E29" s="446"/>
      <c r="F29" s="446"/>
      <c r="G29" s="446"/>
      <c r="H29" s="446"/>
      <c r="I29" s="446"/>
      <c r="J29" s="446"/>
      <c r="K29" s="446"/>
      <c r="L29" s="446"/>
    </row>
    <row r="30" spans="2:12" ht="12.75">
      <c r="B30" s="86"/>
      <c r="C30" s="86"/>
      <c r="D30" s="86"/>
      <c r="E30" s="86"/>
      <c r="F30" s="86"/>
      <c r="G30" s="86"/>
      <c r="H30" s="86"/>
      <c r="I30" s="86"/>
      <c r="J30" s="86"/>
      <c r="K30" s="86"/>
      <c r="L30" s="87"/>
    </row>
    <row r="31" spans="2:12" ht="12.75">
      <c r="B31" s="86"/>
      <c r="C31" s="86"/>
      <c r="D31" s="86"/>
      <c r="E31" s="416" t="str">
        <f>Translations!$B$55</f>
        <v>Aviation-ETS@minambiente.it</v>
      </c>
      <c r="F31" s="417"/>
      <c r="G31" s="417"/>
      <c r="H31" s="418"/>
      <c r="I31" s="86"/>
      <c r="J31" s="86"/>
      <c r="K31" s="86"/>
      <c r="L31" s="87"/>
    </row>
    <row r="32" spans="2:12" ht="12.75">
      <c r="B32" s="86"/>
      <c r="C32" s="86"/>
      <c r="D32" s="86"/>
      <c r="E32" s="419"/>
      <c r="F32" s="420"/>
      <c r="G32" s="420"/>
      <c r="H32" s="421"/>
      <c r="I32" s="86"/>
      <c r="J32" s="86"/>
      <c r="K32" s="86"/>
      <c r="L32" s="87"/>
    </row>
    <row r="33" spans="2:12" ht="12.75">
      <c r="B33" s="86"/>
      <c r="C33" s="86"/>
      <c r="D33" s="86"/>
      <c r="E33" s="419"/>
      <c r="F33" s="420"/>
      <c r="G33" s="420"/>
      <c r="H33" s="421"/>
      <c r="I33" s="86"/>
      <c r="J33" s="86"/>
      <c r="K33" s="86"/>
      <c r="L33" s="87"/>
    </row>
    <row r="34" spans="2:12" ht="7.5" customHeight="1">
      <c r="B34" s="86"/>
      <c r="D34" s="86"/>
      <c r="E34" s="419"/>
      <c r="F34" s="420"/>
      <c r="G34" s="420"/>
      <c r="H34" s="421"/>
      <c r="I34" s="86"/>
      <c r="J34" s="86"/>
      <c r="K34" s="86"/>
      <c r="L34" s="87"/>
    </row>
    <row r="35" spans="2:12" ht="12.75" hidden="1">
      <c r="B35" s="86"/>
      <c r="C35" s="86"/>
      <c r="D35" s="86"/>
      <c r="E35" s="419"/>
      <c r="F35" s="420"/>
      <c r="G35" s="420"/>
      <c r="H35" s="421"/>
      <c r="I35" s="86"/>
      <c r="J35" s="86"/>
      <c r="K35" s="86"/>
      <c r="L35" s="87"/>
    </row>
    <row r="36" spans="2:12" ht="12.75" hidden="1">
      <c r="B36" s="86"/>
      <c r="C36" s="86"/>
      <c r="D36" s="86"/>
      <c r="E36" s="419"/>
      <c r="F36" s="420"/>
      <c r="G36" s="420"/>
      <c r="H36" s="421"/>
      <c r="I36" s="86"/>
      <c r="J36" s="86"/>
      <c r="K36" s="86"/>
      <c r="L36" s="87"/>
    </row>
    <row r="37" spans="2:12" ht="12.75" hidden="1">
      <c r="B37" s="86"/>
      <c r="C37" s="86"/>
      <c r="D37" s="86"/>
      <c r="E37" s="419"/>
      <c r="F37" s="420"/>
      <c r="G37" s="420"/>
      <c r="H37" s="421"/>
      <c r="I37" s="86"/>
      <c r="J37" s="86"/>
      <c r="K37" s="86"/>
      <c r="L37" s="87"/>
    </row>
    <row r="38" spans="2:12" ht="12.75" hidden="1">
      <c r="B38" s="86"/>
      <c r="C38" s="86"/>
      <c r="D38" s="86"/>
      <c r="E38" s="422"/>
      <c r="F38" s="423"/>
      <c r="G38" s="423"/>
      <c r="H38" s="424"/>
      <c r="I38" s="86"/>
      <c r="J38" s="86"/>
      <c r="K38" s="86"/>
      <c r="L38" s="87"/>
    </row>
    <row r="39" spans="2:12" ht="12.75">
      <c r="B39" s="86"/>
      <c r="C39" s="86"/>
      <c r="D39" s="86"/>
      <c r="E39" s="86"/>
      <c r="F39" s="86"/>
      <c r="G39" s="86"/>
      <c r="H39" s="86"/>
      <c r="I39" s="86"/>
      <c r="J39" s="86"/>
      <c r="K39" s="86"/>
      <c r="L39" s="87"/>
    </row>
    <row r="40" spans="1:12" ht="76.5" customHeight="1">
      <c r="A40" s="80">
        <v>6</v>
      </c>
      <c r="B40" s="428" t="str">
        <f>Translations!$B$56</f>
        <v>L’autorità competente può contattare l’operatore per discutere di eventuali modifiche da apportare al piano di monitoraggio al fine di accertare un monitoraggio e una comunicazione accurati e verificabili dei dati relativi alle emissioni annue, in conformità con i principi fissati nel regolamento sul monitoraggio e la comunicazione. Fatto salvo l’articolo 16, paragrafo 1 di tale regolamento, dopo la notifica dell’approvazione da parte dell’autorità competente occorre utilizzare l’ultima versione approvata del piano di monitoraggio, che potrà essere utilizzata quale metodologia per determinare le emissioni annue e per svolgere le attività di acquisizione e trattamento dei dati, nonché le attività di controllo. La versione definitiva del piano di monitoraggio potrà essere utilizzata anche come riferimento per la verifica della comunicazione relativa alle emissioni annuali dell’operatore.</v>
      </c>
      <c r="C40" s="429"/>
      <c r="D40" s="429"/>
      <c r="E40" s="429"/>
      <c r="F40" s="429"/>
      <c r="G40" s="429"/>
      <c r="H40" s="429"/>
      <c r="I40" s="429"/>
      <c r="J40" s="429"/>
      <c r="K40" s="429"/>
      <c r="L40" s="429"/>
    </row>
    <row r="41" spans="1:12" ht="51" customHeight="1">
      <c r="A41" s="80">
        <v>7</v>
      </c>
      <c r="B41" s="428" t="str">
        <f>Translations!$B$57</f>
        <v>L’operatore deve comunicare tempestivamente all’autorità competente ogni proposta di modifica del piano di monitoraggio. Ogni significativa modifica della metodologia di monitoraggio è soggetta all’approvazione dell’autorità competente, ai sensi dei paragrafi 14 e 15 del regolamento sul monitoraggio e la comunicazione. Nel caso in cui si possa ragionevolmente presumere (ai sensi dell’articolo 15) che gli aggiornamenti necessari del piano di monitoraggio non siano significativi, è possibile notificarli all’autorità competente attraverso un’unica comunicazione annuale, secondo i termini specificati in detto articolo (previo consenso dell’autorità competente).</v>
      </c>
      <c r="C41" s="429"/>
      <c r="D41" s="429"/>
      <c r="E41" s="429"/>
      <c r="F41" s="429"/>
      <c r="G41" s="429"/>
      <c r="H41" s="429"/>
      <c r="I41" s="429"/>
      <c r="J41" s="429"/>
      <c r="K41" s="429"/>
      <c r="L41" s="429"/>
    </row>
    <row r="42" spans="1:12" ht="34.5" customHeight="1">
      <c r="A42" s="80">
        <v>8</v>
      </c>
      <c r="B42" s="428" t="str">
        <f>Translations!$B$58</f>
        <v>Occorre attuare e registrare tutte le modifiche apportate al piano di monitoraggio, secondo il disposto dell’articolo 16 del regolamento sul monitoraggio e la comunicazione.</v>
      </c>
      <c r="C42" s="447"/>
      <c r="D42" s="447"/>
      <c r="E42" s="447"/>
      <c r="F42" s="447"/>
      <c r="G42" s="447"/>
      <c r="H42" s="447"/>
      <c r="I42" s="447"/>
      <c r="J42" s="447"/>
      <c r="K42" s="447"/>
      <c r="L42" s="447"/>
    </row>
    <row r="43" spans="1:12" ht="33" customHeight="1">
      <c r="A43" s="80">
        <v>9</v>
      </c>
      <c r="B43" s="429" t="str">
        <f>Translations!$B$59</f>
        <v>Si raccomanda di contattare l’autorità competente per ricevere assistenza nel completare il piano di monitoraggio. Alcuni Stati membri hanno predisposto documenti orientativi che possono risultare utili.</v>
      </c>
      <c r="C43" s="429"/>
      <c r="D43" s="429"/>
      <c r="E43" s="429"/>
      <c r="F43" s="429"/>
      <c r="G43" s="429"/>
      <c r="H43" s="429"/>
      <c r="I43" s="429"/>
      <c r="J43" s="429"/>
      <c r="K43" s="429"/>
      <c r="L43" s="429"/>
    </row>
    <row r="44" spans="1:12" ht="63.75" customHeight="1">
      <c r="A44" s="80">
        <v>10</v>
      </c>
      <c r="B44" s="415" t="str">
        <f>Translations!$B$60</f>
        <v>Dichiarazione di riservatezza - Le informazioni presentate con questa domanda possono essere soggette alle norme sull’accesso del pubblico all’informazione, compresa la direttiva 2003/4/CE sull’accesso del pubblico all’informazione ambientale. Se l’operatore ritiene che le informazioni fornite nella domanda debbano essere trattate come informazioni commerciali a carattere riservato, deve informarne l’autorità competente. Resta inteso che, ai sensi delle disposizioni della direttiva 2003/4/CE, l’autorità competente può essere obbligata a divulgare talune informazioni anche nel caso in cui il richiedente ne richiede la riservatezza.</v>
      </c>
      <c r="C44" s="411"/>
      <c r="D44" s="411"/>
      <c r="E44" s="411"/>
      <c r="F44" s="411"/>
      <c r="G44" s="411"/>
      <c r="H44" s="411"/>
      <c r="I44" s="411"/>
      <c r="J44" s="411"/>
      <c r="K44" s="411"/>
      <c r="L44" s="411"/>
    </row>
    <row r="46" spans="2:12" ht="15.75">
      <c r="B46" s="433" t="str">
        <f>Translations!$B$61</f>
        <v>Fonti di informazioni:</v>
      </c>
      <c r="C46" s="433"/>
      <c r="D46" s="433"/>
      <c r="E46" s="433"/>
      <c r="F46" s="433"/>
      <c r="G46" s="433"/>
      <c r="H46" s="433"/>
      <c r="I46" s="433"/>
      <c r="J46" s="433"/>
      <c r="K46" s="433"/>
      <c r="L46" s="433"/>
    </row>
    <row r="47" ht="12.75">
      <c r="B47" s="89" t="str">
        <f>Translations!$B$62</f>
        <v>Siti internet dell’UE:</v>
      </c>
    </row>
    <row r="48" spans="1:12" s="49" customFormat="1" ht="12.75">
      <c r="A48" s="48"/>
      <c r="B48" s="58" t="str">
        <f>Translations!$B$63</f>
        <v>Legislazione europea:</v>
      </c>
      <c r="C48" s="50"/>
      <c r="D48" s="442" t="str">
        <f>Translations!$B$64</f>
        <v>http://eur-lex.europa.eu/it/index.htm </v>
      </c>
      <c r="E48" s="443"/>
      <c r="F48" s="443"/>
      <c r="G48" s="443"/>
      <c r="H48" s="443"/>
      <c r="I48" s="443"/>
      <c r="J48" s="50"/>
      <c r="K48" s="50"/>
      <c r="L48" s="51"/>
    </row>
    <row r="49" spans="1:12" s="49" customFormat="1" ht="12.75" customHeight="1">
      <c r="A49" s="48"/>
      <c r="B49" s="58" t="str">
        <f>Translations!$B$65</f>
        <v>Sistema ETS dell’UE, in generale:</v>
      </c>
      <c r="C49" s="50"/>
      <c r="D49" s="445" t="str">
        <f>Translations!$B$66</f>
        <v>http://ec.europa.eu/clima/policies/roadmap/index_en.htm</v>
      </c>
      <c r="E49" s="398"/>
      <c r="F49" s="398"/>
      <c r="G49" s="398"/>
      <c r="H49" s="398"/>
      <c r="I49" s="398"/>
      <c r="J49" s="50"/>
      <c r="K49" s="50"/>
      <c r="L49" s="51"/>
    </row>
    <row r="50" spans="1:12" s="49" customFormat="1" ht="12.75">
      <c r="A50" s="48"/>
      <c r="B50" s="60" t="str">
        <f>Translations!$B$67</f>
        <v>Sistema ETS dell’UE in ambito aereo: </v>
      </c>
      <c r="C50" s="50"/>
      <c r="D50" s="445" t="str">
        <f>Translations!$B$68</f>
        <v>http://ec.europa.eu/clima/policies/transport/aviation/index_en.htm</v>
      </c>
      <c r="E50" s="398"/>
      <c r="F50" s="398"/>
      <c r="G50" s="398"/>
      <c r="H50" s="398"/>
      <c r="I50" s="398"/>
      <c r="J50" s="50"/>
      <c r="K50" s="50"/>
      <c r="L50" s="51"/>
    </row>
    <row r="51" spans="1:12" s="49" customFormat="1" ht="12.75">
      <c r="A51" s="48"/>
      <c r="B51" s="58" t="str">
        <f>Translations!$B$69</f>
        <v>Monitoraggio e comunicazione nell’ambito del sistema ETS dell’UE: </v>
      </c>
      <c r="C51" s="50"/>
      <c r="D51" s="50"/>
      <c r="E51" s="50"/>
      <c r="F51" s="50"/>
      <c r="G51" s="50"/>
      <c r="H51" s="50"/>
      <c r="I51" s="50"/>
      <c r="J51" s="50"/>
      <c r="K51" s="50"/>
      <c r="L51" s="51"/>
    </row>
    <row r="52" spans="1:12" s="49" customFormat="1" ht="12.75">
      <c r="A52" s="48"/>
      <c r="B52" s="58"/>
      <c r="C52" s="50"/>
      <c r="D52" s="444" t="str">
        <f>Translations!$B$45</f>
        <v>http://ec.europa.eu/clima/policies/roadmap/index_en.htm</v>
      </c>
      <c r="E52" s="443"/>
      <c r="F52" s="443"/>
      <c r="G52" s="443"/>
      <c r="H52" s="443"/>
      <c r="I52" s="443"/>
      <c r="J52" s="50"/>
      <c r="K52" s="50"/>
      <c r="L52" s="51"/>
    </row>
    <row r="53" spans="1:12" s="49" customFormat="1" ht="12.75">
      <c r="A53" s="48"/>
      <c r="B53" s="58"/>
      <c r="C53" s="50"/>
      <c r="D53" s="56"/>
      <c r="E53" s="57"/>
      <c r="F53" s="57"/>
      <c r="G53" s="57"/>
      <c r="H53" s="57"/>
      <c r="I53" s="57"/>
      <c r="J53" s="50"/>
      <c r="K53" s="50"/>
      <c r="L53" s="51"/>
    </row>
    <row r="54" ht="12.75">
      <c r="B54" s="89" t="str">
        <f>Translations!$B$70</f>
        <v>Altri siti internet:</v>
      </c>
    </row>
    <row r="55" spans="2:9" ht="12.75">
      <c r="B55" s="90" t="str">
        <f>Translations!$B$71</f>
        <v>www.minambiente.it</v>
      </c>
      <c r="C55" s="90"/>
      <c r="D55" s="90"/>
      <c r="E55" s="90"/>
      <c r="F55" s="90"/>
      <c r="G55" s="90"/>
      <c r="H55" s="90"/>
      <c r="I55" s="90"/>
    </row>
    <row r="56" spans="2:9" ht="12.75">
      <c r="B56" s="90"/>
      <c r="C56" s="90"/>
      <c r="D56" s="90"/>
      <c r="E56" s="90"/>
      <c r="F56" s="90"/>
      <c r="G56" s="90"/>
      <c r="H56" s="90"/>
      <c r="I56" s="90"/>
    </row>
    <row r="57" ht="12.75">
      <c r="B57" s="81" t="str">
        <f>Translations!$B$72</f>
        <v>Helpdesk:</v>
      </c>
    </row>
    <row r="58" spans="2:9" ht="12.75">
      <c r="B58" s="90" t="str">
        <f>Translations!$B$73</f>
        <v>Aviation-ETS@minambiente.it</v>
      </c>
      <c r="C58" s="90"/>
      <c r="D58" s="90"/>
      <c r="E58" s="90"/>
      <c r="F58" s="90"/>
      <c r="G58" s="90"/>
      <c r="H58" s="90"/>
      <c r="I58" s="90"/>
    </row>
    <row r="59" spans="2:9" ht="12.75">
      <c r="B59" s="90"/>
      <c r="C59" s="90"/>
      <c r="D59" s="90"/>
      <c r="E59" s="90"/>
      <c r="F59" s="90"/>
      <c r="G59" s="90"/>
      <c r="H59" s="90"/>
      <c r="I59" s="90"/>
    </row>
    <row r="62" spans="2:12" ht="15.75">
      <c r="B62" s="433" t="str">
        <f>Translations!$B$74</f>
        <v>Come utilizzare questo file:</v>
      </c>
      <c r="C62" s="433"/>
      <c r="D62" s="433"/>
      <c r="E62" s="433"/>
      <c r="F62" s="433"/>
      <c r="G62" s="433"/>
      <c r="H62" s="433"/>
      <c r="I62" s="433"/>
      <c r="J62" s="433"/>
      <c r="K62" s="433"/>
      <c r="L62" s="433"/>
    </row>
    <row r="63" spans="2:12" ht="63.75" customHeight="1">
      <c r="B63" s="411" t="str">
        <f>Translations!$B$75</f>
        <v>Per ridurre al minimo il carico di lavoro, l’operatore può decidere di inserire in un unico piano di monitoraggio tutti i dati che sono richiesti in maniera identica in entrambi i piani di monitoraggio (delle emissioni e delle tonnellate-chilometro). In tale evenienza la scelta dev’essere effettuata nel campo alla sezione 2c). Si raccomanda di usare il piano di monitoraggio delle emissioni annue come documento principale, poiché in esso sono solitamente contenute le informazioni più complete. Se l’operatore non trasmette entrambi i documenti contemporaneamente all’autorità competente, è tenuto a inserire questi dati nel primo documento.</v>
      </c>
      <c r="C63" s="411"/>
      <c r="D63" s="411"/>
      <c r="E63" s="411"/>
      <c r="F63" s="411"/>
      <c r="G63" s="411"/>
      <c r="H63" s="411"/>
      <c r="I63" s="411"/>
      <c r="J63" s="411"/>
      <c r="K63" s="411"/>
      <c r="L63" s="414"/>
    </row>
    <row r="64" spans="1:12" s="86" customFormat="1" ht="38.25" customHeight="1">
      <c r="A64" s="80"/>
      <c r="B64" s="411" t="str">
        <f>Translations!$B$76</f>
        <v>Si raccomanda di leggere il file dall’inizio alla fine. Alcune funzioni che guidano il lettore nella compilazione del modulo sono strettamente collegate alle funzioni precedenti, come per esempio le celle che cambiano colore se non è necessario inserire determinate informazioni (cfr. i codici dei colori riportati di seguito).</v>
      </c>
      <c r="C64" s="411"/>
      <c r="D64" s="411"/>
      <c r="E64" s="411"/>
      <c r="F64" s="411"/>
      <c r="G64" s="411"/>
      <c r="H64" s="411"/>
      <c r="I64" s="411"/>
      <c r="J64" s="411"/>
      <c r="K64" s="411"/>
      <c r="L64" s="414"/>
    </row>
    <row r="65" spans="1:12" s="86" customFormat="1" ht="51" customHeight="1">
      <c r="A65" s="80"/>
      <c r="B65" s="411" t="str">
        <f>Translations!$B$77</f>
        <v>In alcuni campi è possibile scegliere una risposta da una rosa di informazioni predefinite. Per selezionare una voce dall’elenco a tendina è possibile cliccare con il mouse sulla freccetta posta sul margine destro della cella o premere “Alt-CursorDown” dopo aver selezionato la cella. Alcuni campi consentono al lettore di inserire un testo proprio anche se è presente un elenco a tendina. In questo caso, gli elenchi a tendina contengono voci vuote.</v>
      </c>
      <c r="C65" s="411"/>
      <c r="D65" s="411"/>
      <c r="E65" s="411"/>
      <c r="F65" s="411"/>
      <c r="G65" s="411"/>
      <c r="H65" s="411"/>
      <c r="I65" s="411"/>
      <c r="J65" s="411"/>
      <c r="K65" s="411"/>
      <c r="L65" s="414"/>
    </row>
    <row r="66" spans="1:12" s="86" customFormat="1" ht="12.75">
      <c r="A66" s="80"/>
      <c r="B66" s="434" t="str">
        <f>Translations!$B$78</f>
        <v>Codici dei colori e font:</v>
      </c>
      <c r="C66" s="434"/>
      <c r="D66" s="434"/>
      <c r="E66" s="434"/>
      <c r="F66" s="434"/>
      <c r="G66" s="434"/>
      <c r="H66" s="434"/>
      <c r="I66" s="434"/>
      <c r="J66" s="434"/>
      <c r="K66" s="434"/>
      <c r="L66" s="435"/>
    </row>
    <row r="67" spans="3:12" s="49" customFormat="1" ht="12.75">
      <c r="C67" s="425" t="str">
        <f>Translations!$B$79</f>
        <v>Testo nero in grassetto:</v>
      </c>
      <c r="D67" s="412"/>
      <c r="E67" s="426" t="str">
        <f>Translations!$B$80</f>
        <v>Si tratta di un testo tratto dal modello della Commissione, che non deve essere modificato.</v>
      </c>
      <c r="F67" s="426"/>
      <c r="G67" s="426"/>
      <c r="H67" s="426"/>
      <c r="I67" s="426"/>
      <c r="J67" s="426"/>
      <c r="K67" s="426"/>
      <c r="L67" s="427"/>
    </row>
    <row r="68" spans="3:12" s="49" customFormat="1" ht="25.5" customHeight="1">
      <c r="C68" s="440" t="str">
        <f>Translations!$B$81</f>
        <v>Testo con carattere più piccolo in corsivo:</v>
      </c>
      <c r="D68" s="440"/>
      <c r="E68" s="426" t="str">
        <f>Translations!$B$82</f>
        <v>Questo testo fornisce spiegazioni aggiuntive. Gli Stati membri possono aggiungere nuove spiegazioni nelle versioni nazionali specifiche del modello.</v>
      </c>
      <c r="F68" s="426"/>
      <c r="G68" s="426"/>
      <c r="H68" s="426"/>
      <c r="I68" s="426"/>
      <c r="J68" s="426"/>
      <c r="K68" s="426"/>
      <c r="L68" s="427"/>
    </row>
    <row r="69" spans="3:12" s="49" customFormat="1" ht="12.75">
      <c r="C69" s="453"/>
      <c r="D69" s="454"/>
      <c r="E69" s="427" t="str">
        <f>Translations!$B$83</f>
        <v>I campi in giallo chiaro devono essere compilati.</v>
      </c>
      <c r="F69" s="432"/>
      <c r="G69" s="432"/>
      <c r="H69" s="432"/>
      <c r="I69" s="432"/>
      <c r="J69" s="432"/>
      <c r="K69" s="432"/>
      <c r="L69" s="432"/>
    </row>
    <row r="70" spans="3:12" s="49" customFormat="1" ht="25.5" customHeight="1">
      <c r="C70" s="455"/>
      <c r="D70" s="456"/>
      <c r="E70" s="427" t="str">
        <f>Translations!$B$84</f>
        <v>I campi in verde contengono risultati calcolati automaticamente. Un testo in rosso indica un messaggio d’errore (dati mancanti o altro).</v>
      </c>
      <c r="F70" s="432"/>
      <c r="G70" s="432"/>
      <c r="H70" s="432"/>
      <c r="I70" s="432"/>
      <c r="J70" s="432"/>
      <c r="K70" s="432"/>
      <c r="L70" s="432"/>
    </row>
    <row r="71" spans="3:12" s="49" customFormat="1" ht="12.75">
      <c r="C71" s="451"/>
      <c r="D71" s="452"/>
      <c r="E71" s="427" t="str">
        <f>Translations!$B$85</f>
        <v>I campi ombreggiati possono non essere compilati, perché è già stato compilato un altro campo obbligatorio.</v>
      </c>
      <c r="F71" s="426"/>
      <c r="G71" s="426"/>
      <c r="H71" s="426"/>
      <c r="I71" s="426"/>
      <c r="J71" s="426"/>
      <c r="K71" s="426"/>
      <c r="L71" s="427"/>
    </row>
    <row r="72" spans="3:12" s="49" customFormat="1" ht="25.5" customHeight="1">
      <c r="C72" s="93"/>
      <c r="D72" s="94"/>
      <c r="E72" s="426" t="str">
        <f>Translations!$B$86</f>
        <v>Le aree grigie devono essere compilate dagli Stati membri prima della pubblicazione della versione personalizzata del modello.</v>
      </c>
      <c r="F72" s="432"/>
      <c r="G72" s="432"/>
      <c r="H72" s="432"/>
      <c r="I72" s="432"/>
      <c r="J72" s="432"/>
      <c r="K72" s="432"/>
      <c r="L72" s="432"/>
    </row>
    <row r="73" spans="1:12" s="86" customFormat="1" ht="12.75">
      <c r="A73" s="80"/>
      <c r="B73" s="91"/>
      <c r="C73" s="91"/>
      <c r="D73" s="91"/>
      <c r="E73" s="91"/>
      <c r="F73" s="91"/>
      <c r="G73" s="91"/>
      <c r="H73" s="91"/>
      <c r="I73" s="91"/>
      <c r="J73" s="91"/>
      <c r="K73" s="91"/>
      <c r="L73" s="92"/>
    </row>
    <row r="74" spans="1:12" s="86" customFormat="1" ht="12.75">
      <c r="A74" s="80"/>
      <c r="L74" s="87"/>
    </row>
    <row r="75" spans="2:15" ht="15.75" customHeight="1">
      <c r="B75" s="433" t="str">
        <f>Translations!$B$87</f>
        <v>Gli orientamenti specifici per ogni Stato membro sono elencati di seguito:</v>
      </c>
      <c r="C75" s="433"/>
      <c r="D75" s="433"/>
      <c r="E75" s="433"/>
      <c r="F75" s="433"/>
      <c r="G75" s="433"/>
      <c r="H75" s="433"/>
      <c r="I75" s="433"/>
      <c r="J75" s="433"/>
      <c r="K75" s="433"/>
      <c r="L75" s="433"/>
      <c r="N75" s="86"/>
      <c r="O75" s="86"/>
    </row>
    <row r="76" spans="2:15" ht="12.75">
      <c r="B76" s="90"/>
      <c r="C76" s="90"/>
      <c r="D76" s="90"/>
      <c r="E76" s="90"/>
      <c r="F76" s="90"/>
      <c r="G76" s="90"/>
      <c r="H76" s="90"/>
      <c r="I76" s="90"/>
      <c r="J76" s="90"/>
      <c r="K76" s="90"/>
      <c r="L76" s="95"/>
      <c r="N76" s="86"/>
      <c r="O76" s="86"/>
    </row>
    <row r="77" spans="2:15" ht="12.75">
      <c r="B77" s="90"/>
      <c r="C77" s="90"/>
      <c r="D77" s="90"/>
      <c r="E77" s="90"/>
      <c r="F77" s="90"/>
      <c r="G77" s="90"/>
      <c r="H77" s="90"/>
      <c r="I77" s="90"/>
      <c r="J77" s="90"/>
      <c r="K77" s="90"/>
      <c r="L77" s="95"/>
      <c r="N77" s="86"/>
      <c r="O77" s="86"/>
    </row>
    <row r="78" spans="2:12" ht="12.75">
      <c r="B78" s="90"/>
      <c r="C78" s="90"/>
      <c r="D78" s="90"/>
      <c r="E78" s="90"/>
      <c r="F78" s="90"/>
      <c r="G78" s="90"/>
      <c r="H78" s="90"/>
      <c r="I78" s="90"/>
      <c r="J78" s="90"/>
      <c r="K78" s="90"/>
      <c r="L78" s="95"/>
    </row>
    <row r="79" spans="2:12" ht="12.75">
      <c r="B79" s="90"/>
      <c r="C79" s="90"/>
      <c r="D79" s="90"/>
      <c r="E79" s="90"/>
      <c r="F79" s="90"/>
      <c r="G79" s="90"/>
      <c r="H79" s="90"/>
      <c r="I79" s="90"/>
      <c r="J79" s="90"/>
      <c r="K79" s="90"/>
      <c r="L79" s="95"/>
    </row>
    <row r="80" spans="2:12" ht="12.75">
      <c r="B80" s="90"/>
      <c r="C80" s="90"/>
      <c r="D80" s="90"/>
      <c r="E80" s="90"/>
      <c r="F80" s="90"/>
      <c r="G80" s="90"/>
      <c r="H80" s="90"/>
      <c r="I80" s="90"/>
      <c r="J80" s="90"/>
      <c r="K80" s="90"/>
      <c r="L80" s="95"/>
    </row>
    <row r="81" spans="2:12" ht="12.75">
      <c r="B81" s="90"/>
      <c r="C81" s="90"/>
      <c r="D81" s="90"/>
      <c r="E81" s="90"/>
      <c r="F81" s="90"/>
      <c r="G81" s="90"/>
      <c r="H81" s="90"/>
      <c r="I81" s="90"/>
      <c r="J81" s="90"/>
      <c r="K81" s="90"/>
      <c r="L81" s="95"/>
    </row>
    <row r="82" spans="2:12" ht="12.75">
      <c r="B82" s="90"/>
      <c r="C82" s="90"/>
      <c r="D82" s="90"/>
      <c r="E82" s="90"/>
      <c r="F82" s="90"/>
      <c r="G82" s="90"/>
      <c r="H82" s="90"/>
      <c r="I82" s="90"/>
      <c r="J82" s="90"/>
      <c r="K82" s="90"/>
      <c r="L82" s="95"/>
    </row>
    <row r="83" spans="2:12" ht="12.75">
      <c r="B83" s="90"/>
      <c r="C83" s="90"/>
      <c r="D83" s="90"/>
      <c r="E83" s="90"/>
      <c r="F83" s="90"/>
      <c r="G83" s="90"/>
      <c r="H83" s="90"/>
      <c r="I83" s="90"/>
      <c r="J83" s="90"/>
      <c r="K83" s="90"/>
      <c r="L83" s="95"/>
    </row>
    <row r="84" spans="2:12" ht="12.75">
      <c r="B84" s="90"/>
      <c r="C84" s="90"/>
      <c r="D84" s="90"/>
      <c r="E84" s="90"/>
      <c r="F84" s="90"/>
      <c r="G84" s="90"/>
      <c r="H84" s="90"/>
      <c r="I84" s="90"/>
      <c r="J84" s="90"/>
      <c r="K84" s="90"/>
      <c r="L84" s="95"/>
    </row>
    <row r="85" spans="2:12" ht="12.75">
      <c r="B85" s="90"/>
      <c r="C85" s="90"/>
      <c r="D85" s="90"/>
      <c r="E85" s="90"/>
      <c r="F85" s="90"/>
      <c r="G85" s="90"/>
      <c r="H85" s="90"/>
      <c r="I85" s="90"/>
      <c r="J85" s="90"/>
      <c r="K85" s="90"/>
      <c r="L85" s="95"/>
    </row>
    <row r="86" spans="2:12" ht="12.75">
      <c r="B86" s="90"/>
      <c r="C86" s="90"/>
      <c r="D86" s="90"/>
      <c r="E86" s="90"/>
      <c r="F86" s="90"/>
      <c r="G86" s="90"/>
      <c r="H86" s="90"/>
      <c r="I86" s="90"/>
      <c r="J86" s="90"/>
      <c r="K86" s="90"/>
      <c r="L86" s="95"/>
    </row>
    <row r="87" spans="2:12" ht="12.75">
      <c r="B87" s="90"/>
      <c r="C87" s="90"/>
      <c r="D87" s="90"/>
      <c r="E87" s="90"/>
      <c r="F87" s="90"/>
      <c r="G87" s="90"/>
      <c r="H87" s="90"/>
      <c r="I87" s="90"/>
      <c r="J87" s="90"/>
      <c r="K87" s="90"/>
      <c r="L87" s="95"/>
    </row>
  </sheetData>
  <sheetProtection sheet="1" objects="1" scenarios="1" formatCells="0" formatColumns="0" formatRows="0"/>
  <mergeCells count="54">
    <mergeCell ref="B14:L14"/>
    <mergeCell ref="B15:L15"/>
    <mergeCell ref="C71:D71"/>
    <mergeCell ref="E71:L71"/>
    <mergeCell ref="E72:L72"/>
    <mergeCell ref="E68:L68"/>
    <mergeCell ref="C69:D69"/>
    <mergeCell ref="E69:L69"/>
    <mergeCell ref="C70:D70"/>
    <mergeCell ref="E70:L70"/>
    <mergeCell ref="C68:D68"/>
    <mergeCell ref="B17:L17"/>
    <mergeCell ref="B18:L18"/>
    <mergeCell ref="C27:L27"/>
    <mergeCell ref="D48:I48"/>
    <mergeCell ref="D52:I52"/>
    <mergeCell ref="D49:I49"/>
    <mergeCell ref="D50:I50"/>
    <mergeCell ref="B29:L29"/>
    <mergeCell ref="B42:L42"/>
    <mergeCell ref="B12:L12"/>
    <mergeCell ref="B13:L13"/>
    <mergeCell ref="B5:L5"/>
    <mergeCell ref="B6:L6"/>
    <mergeCell ref="B7:L7"/>
    <mergeCell ref="B8:L8"/>
    <mergeCell ref="B9:L9"/>
    <mergeCell ref="B10:L10"/>
    <mergeCell ref="B75:L75"/>
    <mergeCell ref="B46:L46"/>
    <mergeCell ref="B65:L65"/>
    <mergeCell ref="B66:L66"/>
    <mergeCell ref="B62:L62"/>
    <mergeCell ref="B2:J2"/>
    <mergeCell ref="B43:L43"/>
    <mergeCell ref="B40:L40"/>
    <mergeCell ref="B41:L41"/>
    <mergeCell ref="B3:L3"/>
    <mergeCell ref="B4:L4"/>
    <mergeCell ref="B21:L21"/>
    <mergeCell ref="C25:L25"/>
    <mergeCell ref="B28:L28"/>
    <mergeCell ref="B22:L22"/>
    <mergeCell ref="C23:L23"/>
    <mergeCell ref="C26:L26"/>
    <mergeCell ref="B20:L20"/>
    <mergeCell ref="C24:L24"/>
    <mergeCell ref="B11:L11"/>
    <mergeCell ref="B63:L63"/>
    <mergeCell ref="B44:L44"/>
    <mergeCell ref="E31:H38"/>
    <mergeCell ref="B64:L64"/>
    <mergeCell ref="C67:D67"/>
    <mergeCell ref="E67:L67"/>
  </mergeCells>
  <hyperlinks>
    <hyperlink ref="B18" r:id="rId1" display="http://ec.europa.eu/clima/policies/ets/monitoring/index_en.htm"/>
    <hyperlink ref="D48" r:id="rId2" display="http://eur-lex.europa.eu/en/index.htm "/>
    <hyperlink ref="D52" r:id="rId3" display="http://ec.europa.eu/clima/policies/ets/monitoring/index_en.htm"/>
    <hyperlink ref="D49" r:id="rId4" display="http://ec.europa.eu/clima/policies/ets/index_en.htm"/>
    <hyperlink ref="D50" r:id="rId5" display="http://ec.europa.eu/clima/policies/transport/aviation/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6"/>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O11" sqref="O11"/>
    </sheetView>
  </sheetViews>
  <sheetFormatPr defaultColWidth="9.140625" defaultRowHeight="12.75"/>
  <cols>
    <col min="1" max="1" width="2.7109375" style="38" customWidth="1"/>
    <col min="2" max="3" width="4.7109375" style="38" customWidth="1"/>
    <col min="4" max="13" width="12.7109375" style="38" customWidth="1"/>
    <col min="14" max="14" width="6.7109375" style="38" customWidth="1"/>
    <col min="15" max="16384" width="9.140625" style="38" customWidth="1"/>
  </cols>
  <sheetData>
    <row r="2" spans="2:13" ht="25.5" customHeight="1">
      <c r="B2" s="469" t="str">
        <f>Translations!$B$88</f>
        <v>A. Versioni del piano di monitoraggio</v>
      </c>
      <c r="C2" s="469"/>
      <c r="D2" s="469"/>
      <c r="E2" s="469"/>
      <c r="F2" s="469"/>
      <c r="G2" s="469"/>
      <c r="H2" s="469"/>
      <c r="I2" s="469"/>
      <c r="J2" s="469"/>
      <c r="K2" s="469"/>
      <c r="L2" s="469"/>
      <c r="M2" s="469"/>
    </row>
    <row r="4" spans="2:13" ht="15.75" customHeight="1">
      <c r="B4" s="39">
        <v>1</v>
      </c>
      <c r="C4" s="470" t="str">
        <f>Translations!$B$89</f>
        <v>Elenco delle versioni del piano di monitoraggio</v>
      </c>
      <c r="D4" s="470"/>
      <c r="E4" s="470"/>
      <c r="F4" s="470"/>
      <c r="G4" s="470"/>
      <c r="H4" s="470"/>
      <c r="I4" s="470"/>
      <c r="J4" s="470"/>
      <c r="K4" s="470"/>
      <c r="L4" s="470"/>
      <c r="M4" s="470"/>
    </row>
    <row r="6" spans="3:13" ht="25.5" customHeight="1">
      <c r="C6" s="471" t="str">
        <f>Translations!$B$90</f>
        <v>Questo foglio viene utilizzato per identificare la versione attuale del piano di monitoraggio. Ciascuna versione del piano di monitoraggio deve riportare un numero di versione unico e una data di riferimento.</v>
      </c>
      <c r="D6" s="472"/>
      <c r="E6" s="472"/>
      <c r="F6" s="472"/>
      <c r="G6" s="472"/>
      <c r="H6" s="472"/>
      <c r="I6" s="472"/>
      <c r="J6" s="472"/>
      <c r="K6" s="472"/>
      <c r="L6" s="472"/>
      <c r="M6" s="472"/>
    </row>
    <row r="7" spans="3:13" ht="25.5" customHeight="1">
      <c r="C7" s="471" t="str">
        <f>Translations!$B$91</f>
        <v>A seconda delle istruzioni fornite dallo Stato membro di riferimento, è possibile che i vari aggiornamenti del documento circolino tra autorità competente e operatore aereo oppure che solo quest’ultimo debba mantenere un registro delle versioni successive. In ogni caso, l’operatore aereo deve conservare una copia di ciascuna versione del piano di monitoraggio.</v>
      </c>
      <c r="D7" s="472"/>
      <c r="E7" s="472"/>
      <c r="F7" s="472"/>
      <c r="G7" s="472"/>
      <c r="H7" s="472"/>
      <c r="I7" s="472"/>
      <c r="J7" s="472"/>
      <c r="K7" s="472"/>
      <c r="L7" s="472"/>
      <c r="M7" s="472"/>
    </row>
    <row r="8" spans="3:13" ht="25.5" customHeight="1">
      <c r="C8" s="471" t="str">
        <f>Translations!$B$92</f>
        <v>La situazione del piano di monitoraggio alla data di riferimento deve comparire nella colonna corrispondente. Le possibili situazioni includono: “trasmesso all’autorità competente”, “approvato dall’autorità competente”, “bozza di lavoro”, ecc.</v>
      </c>
      <c r="D8" s="472"/>
      <c r="E8" s="472"/>
      <c r="F8" s="472"/>
      <c r="G8" s="472"/>
      <c r="H8" s="472"/>
      <c r="I8" s="472"/>
      <c r="J8" s="472"/>
      <c r="K8" s="472"/>
      <c r="L8" s="472"/>
      <c r="M8" s="472"/>
    </row>
    <row r="9" spans="3:13" ht="51" customHeight="1">
      <c r="C9" s="471" t="str">
        <f>Translations!$B$93</f>
        <v>Si prega di notare che il monitoraggio delle emissioni dell’operatore aereo deve essere sempre svolto ai sensi dell’ultima versione approvata del piano di monitoraggio, salvo nei casi in cui sia già stato trasmesso all’autorità competente un aggiornamento del piano di monitoraggio e/o se ne attenda l’approvazione. Ai sensi dell’articolo 16, paragrafo 1, in situazioni simili il monitoraggio deve essere svolto in parallelo, facendo ricorso all’ultimo piano approvato nonché al piano in attesa di approvazione.</v>
      </c>
      <c r="D9" s="472"/>
      <c r="E9" s="472"/>
      <c r="F9" s="472"/>
      <c r="G9" s="472"/>
      <c r="H9" s="472"/>
      <c r="I9" s="472"/>
      <c r="J9" s="472"/>
      <c r="K9" s="472"/>
      <c r="L9" s="472"/>
      <c r="M9" s="472"/>
    </row>
    <row r="10" spans="4:13" ht="4.5" customHeight="1">
      <c r="D10" s="40"/>
      <c r="E10" s="40"/>
      <c r="F10" s="40"/>
      <c r="G10" s="40"/>
      <c r="H10" s="40"/>
      <c r="I10" s="40"/>
      <c r="J10" s="40"/>
      <c r="K10" s="40"/>
      <c r="L10" s="40"/>
      <c r="M10" s="41"/>
    </row>
    <row r="11" spans="4:13" s="377" customFormat="1" ht="51" customHeight="1">
      <c r="D11" s="378" t="str">
        <f>Translations!$B$94</f>
        <v>Versione No.</v>
      </c>
      <c r="E11" s="378" t="str">
        <f>Translations!$B$95</f>
        <v>Data di riferimento</v>
      </c>
      <c r="F11" s="379" t="str">
        <f>Translations!$B$96</f>
        <v>Situazione al momento della data di riferimento:</v>
      </c>
      <c r="G11" s="465" t="str">
        <f>Translations!$B$97</f>
        <v>Capitoli in cui sono state apportate modifiche. 
Breve spiegazione delle modifiche.</v>
      </c>
      <c r="H11" s="466"/>
      <c r="I11" s="466"/>
      <c r="J11" s="466"/>
      <c r="K11" s="466"/>
      <c r="L11" s="467"/>
      <c r="M11" s="468"/>
    </row>
    <row r="12" spans="4:13" ht="12.75">
      <c r="D12" s="42">
        <v>1</v>
      </c>
      <c r="E12" s="43"/>
      <c r="F12" s="44"/>
      <c r="G12" s="457"/>
      <c r="H12" s="458"/>
      <c r="I12" s="458"/>
      <c r="J12" s="458"/>
      <c r="K12" s="458"/>
      <c r="L12" s="458"/>
      <c r="M12" s="459"/>
    </row>
    <row r="13" spans="4:13" ht="12.75">
      <c r="D13" s="42">
        <v>2</v>
      </c>
      <c r="E13" s="43"/>
      <c r="F13" s="44"/>
      <c r="G13" s="457"/>
      <c r="H13" s="458"/>
      <c r="I13" s="458"/>
      <c r="J13" s="458"/>
      <c r="K13" s="458"/>
      <c r="L13" s="458"/>
      <c r="M13" s="459"/>
    </row>
    <row r="14" spans="4:13" ht="12.75">
      <c r="D14" s="42"/>
      <c r="E14" s="43"/>
      <c r="F14" s="44"/>
      <c r="G14" s="457"/>
      <c r="H14" s="458"/>
      <c r="I14" s="458"/>
      <c r="J14" s="458"/>
      <c r="K14" s="458"/>
      <c r="L14" s="458"/>
      <c r="M14" s="459"/>
    </row>
    <row r="15" spans="4:13" ht="12.75">
      <c r="D15" s="42"/>
      <c r="E15" s="43"/>
      <c r="F15" s="44"/>
      <c r="G15" s="457"/>
      <c r="H15" s="458"/>
      <c r="I15" s="458"/>
      <c r="J15" s="458"/>
      <c r="K15" s="458"/>
      <c r="L15" s="458"/>
      <c r="M15" s="459"/>
    </row>
    <row r="16" spans="4:13" ht="12.75">
      <c r="D16" s="42"/>
      <c r="E16" s="43"/>
      <c r="F16" s="44"/>
      <c r="G16" s="457"/>
      <c r="H16" s="458"/>
      <c r="I16" s="458"/>
      <c r="J16" s="458"/>
      <c r="K16" s="458"/>
      <c r="L16" s="458"/>
      <c r="M16" s="459"/>
    </row>
    <row r="17" spans="4:13" ht="12.75">
      <c r="D17" s="42"/>
      <c r="E17" s="43"/>
      <c r="F17" s="44"/>
      <c r="G17" s="457"/>
      <c r="H17" s="458"/>
      <c r="I17" s="458"/>
      <c r="J17" s="458"/>
      <c r="K17" s="458"/>
      <c r="L17" s="458"/>
      <c r="M17" s="459"/>
    </row>
    <row r="18" spans="4:13" ht="12.75">
      <c r="D18" s="42"/>
      <c r="E18" s="43"/>
      <c r="F18" s="44"/>
      <c r="G18" s="457"/>
      <c r="H18" s="458"/>
      <c r="I18" s="458"/>
      <c r="J18" s="458"/>
      <c r="K18" s="458"/>
      <c r="L18" s="458"/>
      <c r="M18" s="459"/>
    </row>
    <row r="19" spans="4:13" ht="12.75">
      <c r="D19" s="42"/>
      <c r="E19" s="43"/>
      <c r="F19" s="44"/>
      <c r="G19" s="457"/>
      <c r="H19" s="458"/>
      <c r="I19" s="458"/>
      <c r="J19" s="458"/>
      <c r="K19" s="458"/>
      <c r="L19" s="458"/>
      <c r="M19" s="459"/>
    </row>
    <row r="20" spans="4:13" ht="12.75">
      <c r="D20" s="42"/>
      <c r="E20" s="43"/>
      <c r="F20" s="44"/>
      <c r="G20" s="457"/>
      <c r="H20" s="458"/>
      <c r="I20" s="458"/>
      <c r="J20" s="458"/>
      <c r="K20" s="458"/>
      <c r="L20" s="458"/>
      <c r="M20" s="459"/>
    </row>
    <row r="21" spans="4:13" ht="12.75">
      <c r="D21" s="42"/>
      <c r="E21" s="43"/>
      <c r="F21" s="44"/>
      <c r="G21" s="457"/>
      <c r="H21" s="458"/>
      <c r="I21" s="458"/>
      <c r="J21" s="458"/>
      <c r="K21" s="458"/>
      <c r="L21" s="458"/>
      <c r="M21" s="459"/>
    </row>
    <row r="22" spans="4:13" ht="12.75">
      <c r="D22" s="42"/>
      <c r="E22" s="43"/>
      <c r="F22" s="44"/>
      <c r="G22" s="457"/>
      <c r="H22" s="458"/>
      <c r="I22" s="458"/>
      <c r="J22" s="458"/>
      <c r="K22" s="458"/>
      <c r="L22" s="458"/>
      <c r="M22" s="459"/>
    </row>
    <row r="23" spans="4:13" ht="12.75">
      <c r="D23" s="42"/>
      <c r="E23" s="43"/>
      <c r="F23" s="44"/>
      <c r="G23" s="457"/>
      <c r="H23" s="458"/>
      <c r="I23" s="458"/>
      <c r="J23" s="458"/>
      <c r="K23" s="458"/>
      <c r="L23" s="458"/>
      <c r="M23" s="459"/>
    </row>
    <row r="24" spans="4:13" ht="12.75">
      <c r="D24" s="42"/>
      <c r="E24" s="43"/>
      <c r="F24" s="44"/>
      <c r="G24" s="457"/>
      <c r="H24" s="458"/>
      <c r="I24" s="458"/>
      <c r="J24" s="458"/>
      <c r="K24" s="458"/>
      <c r="L24" s="458"/>
      <c r="M24" s="459"/>
    </row>
    <row r="25" spans="4:13" ht="12.75">
      <c r="D25" s="42"/>
      <c r="E25" s="43"/>
      <c r="F25" s="44"/>
      <c r="G25" s="457"/>
      <c r="H25" s="458"/>
      <c r="I25" s="458"/>
      <c r="J25" s="458"/>
      <c r="K25" s="458"/>
      <c r="L25" s="458"/>
      <c r="M25" s="459"/>
    </row>
    <row r="26" spans="4:13" ht="12.75">
      <c r="D26" s="42"/>
      <c r="E26" s="43"/>
      <c r="F26" s="44"/>
      <c r="G26" s="457"/>
      <c r="H26" s="458"/>
      <c r="I26" s="458"/>
      <c r="J26" s="458"/>
      <c r="K26" s="458"/>
      <c r="L26" s="458"/>
      <c r="M26" s="459"/>
    </row>
    <row r="27" spans="4:13" ht="12.75">
      <c r="D27" s="42"/>
      <c r="E27" s="43"/>
      <c r="F27" s="44"/>
      <c r="G27" s="457"/>
      <c r="H27" s="458"/>
      <c r="I27" s="458"/>
      <c r="J27" s="458"/>
      <c r="K27" s="458"/>
      <c r="L27" s="458"/>
      <c r="M27" s="459"/>
    </row>
    <row r="28" spans="4:13" ht="12.75">
      <c r="D28" s="42"/>
      <c r="E28" s="43"/>
      <c r="F28" s="44"/>
      <c r="G28" s="457"/>
      <c r="H28" s="458"/>
      <c r="I28" s="458"/>
      <c r="J28" s="458"/>
      <c r="K28" s="458"/>
      <c r="L28" s="458"/>
      <c r="M28" s="459"/>
    </row>
    <row r="29" spans="4:13" ht="12.75">
      <c r="D29" s="42"/>
      <c r="E29" s="43"/>
      <c r="F29" s="44"/>
      <c r="G29" s="457"/>
      <c r="H29" s="458"/>
      <c r="I29" s="458"/>
      <c r="J29" s="458"/>
      <c r="K29" s="458"/>
      <c r="L29" s="458"/>
      <c r="M29" s="459"/>
    </row>
    <row r="30" spans="4:13" ht="12.75">
      <c r="D30" s="42"/>
      <c r="E30" s="43"/>
      <c r="F30" s="44"/>
      <c r="G30" s="457"/>
      <c r="H30" s="458"/>
      <c r="I30" s="458"/>
      <c r="J30" s="458"/>
      <c r="K30" s="458"/>
      <c r="L30" s="458"/>
      <c r="M30" s="459"/>
    </row>
    <row r="31" spans="4:13" ht="12.75">
      <c r="D31" s="42"/>
      <c r="E31" s="43"/>
      <c r="F31" s="44"/>
      <c r="G31" s="457"/>
      <c r="H31" s="458"/>
      <c r="I31" s="458"/>
      <c r="J31" s="458"/>
      <c r="K31" s="458"/>
      <c r="L31" s="458"/>
      <c r="M31" s="459"/>
    </row>
    <row r="32" spans="4:13" ht="12.75">
      <c r="D32" s="42"/>
      <c r="E32" s="43"/>
      <c r="F32" s="44"/>
      <c r="G32" s="457"/>
      <c r="H32" s="458"/>
      <c r="I32" s="458"/>
      <c r="J32" s="458"/>
      <c r="K32" s="458"/>
      <c r="L32" s="458"/>
      <c r="M32" s="459"/>
    </row>
    <row r="33" spans="4:13" ht="12.75">
      <c r="D33" s="42"/>
      <c r="E33" s="43"/>
      <c r="F33" s="44"/>
      <c r="G33" s="457"/>
      <c r="H33" s="458"/>
      <c r="I33" s="458"/>
      <c r="J33" s="458"/>
      <c r="K33" s="458"/>
      <c r="L33" s="458"/>
      <c r="M33" s="459"/>
    </row>
    <row r="34" spans="4:13" ht="12.75">
      <c r="D34" s="42"/>
      <c r="E34" s="43"/>
      <c r="F34" s="44"/>
      <c r="G34" s="457"/>
      <c r="H34" s="458"/>
      <c r="I34" s="458"/>
      <c r="J34" s="458"/>
      <c r="K34" s="458"/>
      <c r="L34" s="458"/>
      <c r="M34" s="459"/>
    </row>
    <row r="35" spans="4:13" ht="12.75">
      <c r="D35" s="42"/>
      <c r="E35" s="43"/>
      <c r="F35" s="44"/>
      <c r="G35" s="457"/>
      <c r="H35" s="458"/>
      <c r="I35" s="458"/>
      <c r="J35" s="458"/>
      <c r="K35" s="458"/>
      <c r="L35" s="458"/>
      <c r="M35" s="459"/>
    </row>
    <row r="36" spans="4:13" ht="12.75">
      <c r="D36" s="42"/>
      <c r="E36" s="43"/>
      <c r="F36" s="44"/>
      <c r="G36" s="457"/>
      <c r="H36" s="458"/>
      <c r="I36" s="458"/>
      <c r="J36" s="458"/>
      <c r="K36" s="458"/>
      <c r="L36" s="458"/>
      <c r="M36" s="459"/>
    </row>
    <row r="37" spans="2:13" ht="12.75">
      <c r="B37" s="45"/>
      <c r="C37" s="46"/>
      <c r="D37" s="46"/>
      <c r="E37" s="46"/>
      <c r="F37" s="46"/>
      <c r="G37" s="46"/>
      <c r="H37" s="46"/>
      <c r="I37" s="46"/>
      <c r="J37" s="46"/>
      <c r="K37" s="46"/>
      <c r="L37" s="46"/>
      <c r="M37" s="46"/>
    </row>
    <row r="38" spans="2:13" ht="12.75">
      <c r="B38" s="45"/>
      <c r="C38" s="463" t="str">
        <f>Translations!$B$98</f>
        <v>Aggiungere ulteriori righe se necessario</v>
      </c>
      <c r="D38" s="464"/>
      <c r="E38" s="464"/>
      <c r="F38" s="464"/>
      <c r="G38" s="464"/>
      <c r="H38" s="464"/>
      <c r="I38" s="464"/>
      <c r="J38" s="464"/>
      <c r="K38" s="464"/>
      <c r="L38" s="464"/>
      <c r="M38" s="464"/>
    </row>
    <row r="39" spans="3:13" s="45" customFormat="1" ht="12.75">
      <c r="C39" s="46"/>
      <c r="D39" s="46"/>
      <c r="E39" s="46"/>
      <c r="F39" s="46"/>
      <c r="G39" s="46"/>
      <c r="H39" s="46"/>
      <c r="I39" s="46"/>
      <c r="J39" s="46"/>
      <c r="K39" s="46"/>
      <c r="L39" s="46"/>
      <c r="M39" s="46"/>
    </row>
    <row r="40" spans="5:11" ht="15" customHeight="1">
      <c r="E40" s="460" t="str">
        <f>Translations!$B$168</f>
        <v>&lt;&lt;&lt; Cliccare qui per passare alla sezione successiva &gt;&gt;&gt;</v>
      </c>
      <c r="F40" s="461"/>
      <c r="G40" s="461"/>
      <c r="H40" s="461"/>
      <c r="I40" s="461"/>
      <c r="J40" s="461"/>
      <c r="K40" s="462"/>
    </row>
  </sheetData>
  <sheetProtection sheet="1" objects="1" scenarios="1" formatCells="0" formatColumns="0" forma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6:M36"/>
    <mergeCell ref="E40:K40"/>
    <mergeCell ref="G30:M30"/>
    <mergeCell ref="G31:M31"/>
    <mergeCell ref="G32:M32"/>
    <mergeCell ref="G33:M33"/>
    <mergeCell ref="C38:M38"/>
    <mergeCell ref="G34:M34"/>
    <mergeCell ref="G35:M35"/>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N25" sqref="N25"/>
    </sheetView>
  </sheetViews>
  <sheetFormatPr defaultColWidth="9.140625" defaultRowHeight="12.75"/>
  <cols>
    <col min="1" max="1" width="3.28125" style="98" hidden="1" customWidth="1"/>
    <col min="2" max="2" width="3.28125" style="26" customWidth="1"/>
    <col min="3" max="3" width="4.140625" style="26" customWidth="1"/>
    <col min="4" max="4" width="11.28125" style="26" customWidth="1"/>
    <col min="5" max="5" width="10.8515625" style="26" customWidth="1"/>
    <col min="6" max="7" width="13.57421875" style="26" customWidth="1"/>
    <col min="8" max="8" width="13.00390625" style="26" customWidth="1"/>
    <col min="9" max="9" width="11.140625" style="26" customWidth="1"/>
    <col min="10" max="10" width="13.57421875" style="26" customWidth="1"/>
    <col min="11" max="11" width="29.28125" style="26" customWidth="1"/>
    <col min="12" max="12" width="4.7109375" style="26" customWidth="1"/>
    <col min="13" max="13" width="9.140625" style="98" hidden="1" customWidth="1"/>
    <col min="14" max="16384" width="9.140625" style="26" customWidth="1"/>
  </cols>
  <sheetData>
    <row r="1" spans="1:13" s="98" customFormat="1" ht="12.75" hidden="1">
      <c r="A1" s="210" t="s">
        <v>370</v>
      </c>
      <c r="M1" s="210" t="s">
        <v>370</v>
      </c>
    </row>
    <row r="2" spans="3:7" ht="12.75">
      <c r="C2" s="96"/>
      <c r="D2" s="66"/>
      <c r="E2" s="66"/>
      <c r="F2" s="97"/>
      <c r="G2" s="97"/>
    </row>
    <row r="3" spans="3:13" ht="37.5" customHeight="1">
      <c r="C3" s="410" t="str">
        <f>Translations!$B$99</f>
        <v>IDENTIFICAZIONE DELL’OPERATORE AEREO E DESCRIZIONE DELLE ATTIVITÀ</v>
      </c>
      <c r="D3" s="410"/>
      <c r="E3" s="410"/>
      <c r="F3" s="410"/>
      <c r="G3" s="410"/>
      <c r="H3" s="410"/>
      <c r="I3" s="410"/>
      <c r="J3" s="410"/>
      <c r="K3" s="410"/>
      <c r="M3" s="99" t="s">
        <v>107</v>
      </c>
    </row>
    <row r="5" spans="3:11" ht="15.75">
      <c r="C5" s="100">
        <v>2</v>
      </c>
      <c r="D5" s="101" t="str">
        <f>Translations!$B$100</f>
        <v>Identificazione dell’operatore aereo</v>
      </c>
      <c r="E5" s="101"/>
      <c r="F5" s="101"/>
      <c r="G5" s="101"/>
      <c r="H5" s="101"/>
      <c r="I5" s="101"/>
      <c r="J5" s="101"/>
      <c r="K5" s="101"/>
    </row>
    <row r="7" spans="3:11" ht="12.75">
      <c r="C7" s="102" t="s">
        <v>116</v>
      </c>
      <c r="D7" s="502" t="str">
        <f>Translations!$B$101</f>
        <v>Inserire il nome dell’operatore aereo:</v>
      </c>
      <c r="E7" s="502"/>
      <c r="F7" s="502"/>
      <c r="G7" s="502"/>
      <c r="H7" s="103"/>
      <c r="I7" s="501"/>
      <c r="J7" s="474"/>
      <c r="K7" s="475"/>
    </row>
    <row r="8" spans="2:11" ht="25.5" customHeight="1">
      <c r="B8" s="70"/>
      <c r="C8" s="104"/>
      <c r="D8" s="476" t="str">
        <f>Translations!$B$103</f>
        <v>Il nome deve essere quello del soggetto giuridico che svolge le attività di trasporto aereo di cui all’allegato I della direttiva sul sistema ETS dell’UE.</v>
      </c>
      <c r="E8" s="476"/>
      <c r="F8" s="476"/>
      <c r="G8" s="476"/>
      <c r="H8" s="476"/>
      <c r="I8" s="398"/>
      <c r="J8" s="398"/>
      <c r="K8" s="398"/>
    </row>
    <row r="9" spans="2:11" ht="4.5" customHeight="1">
      <c r="B9" s="70"/>
      <c r="C9" s="104"/>
      <c r="D9" s="105"/>
      <c r="E9" s="105"/>
      <c r="F9" s="105"/>
      <c r="G9" s="105"/>
      <c r="H9" s="105"/>
      <c r="I9" s="5"/>
      <c r="J9" s="5"/>
      <c r="K9" s="5"/>
    </row>
    <row r="10" spans="2:11" ht="12.75" customHeight="1">
      <c r="B10" s="70"/>
      <c r="C10" s="106" t="s">
        <v>119</v>
      </c>
      <c r="D10" s="441" t="str">
        <f>Translations!$B$104</f>
        <v>Identificatore unico indicato nell’elenco degli operatori aerei della Commissione:</v>
      </c>
      <c r="E10" s="441"/>
      <c r="F10" s="441"/>
      <c r="G10" s="441"/>
      <c r="H10" s="441"/>
      <c r="I10" s="441"/>
      <c r="J10" s="441"/>
      <c r="K10" s="441"/>
    </row>
    <row r="11" spans="2:11" ht="38.25" customHeight="1">
      <c r="B11" s="70"/>
      <c r="C11" s="104"/>
      <c r="D11" s="476" t="str">
        <f>Translations!$B$105</f>
        <v>Questo codice identificativo può essere reperito nell’elenco pubblicato dalla Commissione di cui all’articolo 18 bis, paragrafo 3, della direttiva sul sistema ETS dell’UE.</v>
      </c>
      <c r="E11" s="476"/>
      <c r="F11" s="476"/>
      <c r="G11" s="476"/>
      <c r="H11" s="476"/>
      <c r="I11" s="503"/>
      <c r="J11" s="499"/>
      <c r="K11" s="500"/>
    </row>
    <row r="13" spans="3:13" ht="12.75" customHeight="1">
      <c r="C13" s="107" t="s">
        <v>124</v>
      </c>
      <c r="D13" s="441" t="str">
        <f>Translations!$B$106</f>
        <v>Scegliere il piano di monitoraggio principale:</v>
      </c>
      <c r="E13" s="441"/>
      <c r="F13" s="441"/>
      <c r="G13" s="441"/>
      <c r="H13" s="441"/>
      <c r="I13" s="507"/>
      <c r="J13" s="508"/>
      <c r="K13" s="509"/>
      <c r="M13" s="108">
        <f>IF(ISBLANK(I13),"",MATCH(I13,SelectPrimaryInfoSource,0))</f>
      </c>
    </row>
    <row r="14" spans="4:11" ht="63.75" customHeight="1">
      <c r="D14" s="476" t="str">
        <f>Translations!$B$107</f>
        <v>Spiegazione: In questo modello alcuni campi sono uguali a quelli del modello di piano di monitoraggio dei dati relativi alle tonnellate-chilometro (ad esempio, le informazioni sull’indirizzo e informazioni sulla flotta aerea). Per evitare di compilare queste stesse informazioni due volte, l’operatore aereo può decidere di utilizzare come documento principale il piano di monitoraggio delle emissioni annuali (questo file) o il piano di monitoraggio delle tonnellate-chilometro. Dopo aver effettuato questa scelta, l’operatore può fornire le informazioni richieste una sola volta nel documento selezionato.</v>
      </c>
      <c r="E14" s="514"/>
      <c r="F14" s="514"/>
      <c r="G14" s="514"/>
      <c r="H14" s="514"/>
      <c r="I14" s="514"/>
      <c r="J14" s="514"/>
      <c r="K14" s="514"/>
    </row>
    <row r="15" spans="3:13" ht="12.75" customHeight="1">
      <c r="C15" s="107" t="s">
        <v>120</v>
      </c>
      <c r="D15" s="441" t="str">
        <f>Translations!$B$108</f>
        <v>Il piano di monitoraggio è nuovo o aggiornato?</v>
      </c>
      <c r="E15" s="441"/>
      <c r="F15" s="441"/>
      <c r="G15" s="441"/>
      <c r="H15" s="441"/>
      <c r="I15" s="507"/>
      <c r="J15" s="508"/>
      <c r="K15" s="509"/>
      <c r="M15" s="108">
        <f>IF(ISBLANK(I15),"",MATCH(I15,NewUpdate,0))</f>
      </c>
    </row>
    <row r="16" spans="4:11" ht="42.75" customHeight="1">
      <c r="D16" s="515" t="str">
        <f>Translations!$B$109</f>
        <v>Nota: se si utilizza il presente file per aggiornare una versione precedente, selezionare “Piano di monitoraggio delle emissioni annue" alla sezione 2c). Nel caso di un piano di monitoraggio aggiornato, l’autorità competente può autorizzare l’operatore a inserire soltanto le nuove informazioni anziché compilare l’intero documento.</v>
      </c>
      <c r="E16" s="514"/>
      <c r="F16" s="514"/>
      <c r="G16" s="514"/>
      <c r="H16" s="514"/>
      <c r="I16" s="514"/>
      <c r="J16" s="514"/>
      <c r="K16" s="514"/>
    </row>
    <row r="17" spans="4:12" ht="12.75">
      <c r="D17" s="61" t="str">
        <f>Translations!$B$110</f>
        <v>Numero della versione attuale del piano di monitoraggio</v>
      </c>
      <c r="E17" s="62"/>
      <c r="F17" s="62"/>
      <c r="G17" s="63"/>
      <c r="I17" s="504"/>
      <c r="J17" s="505"/>
      <c r="K17" s="506"/>
      <c r="L17" s="63"/>
    </row>
    <row r="18" spans="4:12" ht="25.5" customHeight="1">
      <c r="D18" s="64" t="str">
        <f>Translations!$B$111</f>
        <v>Nota: Questo numero verrà indicato anche sulla prima pagina di questo file. Deve essere coerente con il dato inserito nella sezione 1.</v>
      </c>
      <c r="E18" s="65"/>
      <c r="F18" s="65"/>
      <c r="G18" s="65"/>
      <c r="H18" s="65"/>
      <c r="K18" s="65"/>
      <c r="L18" s="65"/>
    </row>
    <row r="19" spans="1:13" s="109" customFormat="1" ht="25.5" customHeight="1">
      <c r="A19" s="110"/>
      <c r="D19" s="520" t="str">
        <f>Translations!$B$112</f>
        <v>&lt;&lt;&lt; Se è stato scelto il piano di monitoraggio per le tonnellate chilometro (t-km) alla sezione 2c), cliccare qui per passare alla sezione 3a) &gt;&gt;&gt;</v>
      </c>
      <c r="E19" s="520"/>
      <c r="F19" s="520"/>
      <c r="G19" s="520"/>
      <c r="H19" s="521"/>
      <c r="I19" s="521"/>
      <c r="J19" s="521"/>
      <c r="K19" s="521"/>
      <c r="M19" s="110"/>
    </row>
    <row r="20" spans="2:11" ht="25.5" customHeight="1">
      <c r="B20" s="70"/>
      <c r="C20" s="102" t="s">
        <v>319</v>
      </c>
      <c r="D20" s="441" t="str">
        <f>Translations!$B$113</f>
        <v>Se diverso dalla denominazione fornita alla sezione 2a), inserire anche il nome dell’operatore aereo così come indicato nell’elenco degli operatori della Commissione:</v>
      </c>
      <c r="E20" s="441"/>
      <c r="F20" s="441"/>
      <c r="G20" s="441"/>
      <c r="H20" s="441"/>
      <c r="I20" s="441"/>
      <c r="J20" s="441"/>
      <c r="K20" s="441"/>
    </row>
    <row r="21" spans="2:11" ht="38.25" customHeight="1">
      <c r="B21" s="70"/>
      <c r="C21" s="104"/>
      <c r="D21" s="476" t="str">
        <f>Translations!$B$114</f>
        <v>Il nome dell’operatore aereo contenuto nell’elenco pubblicato ai sensi dell’articolo 18 bis, paragrafo 3, della direttiva sul sistema ETS comunitario può essere diverso dal nome dell’operatore aereo indicato alla precedente sezione 2a).</v>
      </c>
      <c r="E21" s="476"/>
      <c r="F21" s="476"/>
      <c r="G21" s="476"/>
      <c r="H21" s="476"/>
      <c r="I21" s="498"/>
      <c r="J21" s="499"/>
      <c r="K21" s="500"/>
    </row>
    <row r="22" ht="12.75" customHeight="1"/>
    <row r="23" spans="2:11" ht="25.5" customHeight="1">
      <c r="B23" s="70"/>
      <c r="C23" s="102" t="s">
        <v>102</v>
      </c>
      <c r="D23" s="441" t="str">
        <f>Translations!$B$115</f>
        <v>Inserire il codice designatore unico ICAO usato nel nominativo radio (call sign) impiegato a fini di controllo del traffico aereo (ATC), se disponibile:</v>
      </c>
      <c r="E23" s="441"/>
      <c r="F23" s="441"/>
      <c r="G23" s="441"/>
      <c r="H23" s="441"/>
      <c r="I23" s="441"/>
      <c r="J23" s="441"/>
      <c r="K23" s="441"/>
    </row>
    <row r="24" spans="3:11" ht="25.5" customHeight="1">
      <c r="C24" s="104"/>
      <c r="D24" s="476" t="str">
        <f>Translations!$B$116</f>
        <v>Il codice designatore ICAO deve essere quello riportato nel riquadro 7 del piano di volo ICAO (escludendo il codice identificativo di volo), come specificato nel documento ICAO 8585. Se non viene indicato un codice designatore ICAO nei piani di volo, selezionare la voce “n/d” nell’elenco a tendina e passare alla sezione 2g).</v>
      </c>
      <c r="E24" s="476"/>
      <c r="F24" s="476"/>
      <c r="G24" s="476"/>
      <c r="H24" s="476"/>
      <c r="I24" s="501"/>
      <c r="J24" s="474"/>
      <c r="K24" s="475"/>
    </row>
    <row r="25" spans="3:8" ht="38.25" customHeight="1">
      <c r="C25" s="104"/>
      <c r="D25" s="476"/>
      <c r="E25" s="476"/>
      <c r="F25" s="476"/>
      <c r="G25" s="476"/>
      <c r="H25" s="476"/>
    </row>
    <row r="26" spans="2:11" ht="38.25" customHeight="1">
      <c r="B26" s="70"/>
      <c r="C26" s="111" t="s">
        <v>96</v>
      </c>
      <c r="D26" s="441" t="str">
        <f>Translations!$B$117</f>
        <v>Se non è disponibile un codice designatore unico ICAO per scopi ATC, fornire il marchio di registrazione dell’aeromobile usato nel nominativo radio impiegato a fini di controllo del traffico aereo per il velivolo utilizzato.</v>
      </c>
      <c r="E26" s="441"/>
      <c r="F26" s="441"/>
      <c r="G26" s="441"/>
      <c r="H26" s="441"/>
      <c r="I26" s="441"/>
      <c r="J26" s="441"/>
      <c r="K26" s="441"/>
    </row>
    <row r="27" spans="2:11" ht="63.75" customHeight="1">
      <c r="B27" s="70"/>
      <c r="C27" s="104"/>
      <c r="D27" s="476" t="str">
        <f>Translations!$B$119</f>
        <v>Se non è disponibile un codice designatore unico ICAO, inserire il codice identificativo impiegato a fini di controllo del traffico aereo (codici alfanumerici) di tutti gli aeromobili utilizzati indicato nel riquadro 7 del piano di volo. (Si prega di separare ciascun codice con un punto e virgola.) In caso contrario inserire le lettere “n/d” e procedere oltre.</v>
      </c>
      <c r="E27" s="476"/>
      <c r="F27" s="476"/>
      <c r="G27" s="476"/>
      <c r="H27" s="477"/>
      <c r="I27" s="501"/>
      <c r="J27" s="516"/>
      <c r="K27" s="517"/>
    </row>
    <row r="28" spans="3:11" ht="12" customHeight="1">
      <c r="C28" s="104"/>
      <c r="D28" s="112"/>
      <c r="E28" s="112"/>
      <c r="F28" s="112"/>
      <c r="G28" s="112"/>
      <c r="H28" s="112"/>
      <c r="I28" s="113"/>
      <c r="J28" s="113"/>
      <c r="K28" s="113"/>
    </row>
    <row r="29" spans="3:11" ht="12.75">
      <c r="C29" s="111" t="s">
        <v>122</v>
      </c>
      <c r="D29" s="425" t="str">
        <f>Translations!$B$120</f>
        <v>Inserire il nome dello Stato membro di riferimento responsabile dell’operatore aereo:</v>
      </c>
      <c r="E29" s="425"/>
      <c r="F29" s="425"/>
      <c r="G29" s="425"/>
      <c r="H29" s="425"/>
      <c r="I29" s="425"/>
      <c r="J29" s="425"/>
      <c r="K29" s="425"/>
    </row>
    <row r="30" spans="2:11" ht="12.75">
      <c r="B30" s="81"/>
      <c r="C30" s="114"/>
      <c r="D30" s="476" t="str">
        <f>Translations!$B$121</f>
        <v>ai sensi dell’articolo 18 bis della direttiva sul sistema ETS dell’UE.</v>
      </c>
      <c r="E30" s="476"/>
      <c r="F30" s="476"/>
      <c r="G30" s="476"/>
      <c r="H30" s="476"/>
      <c r="I30" s="473" t="s">
        <v>635</v>
      </c>
      <c r="J30" s="474"/>
      <c r="K30" s="475"/>
    </row>
    <row r="31" spans="2:11" ht="12.75">
      <c r="B31" s="81"/>
      <c r="C31" s="114"/>
      <c r="D31" s="115"/>
      <c r="E31" s="115"/>
      <c r="F31" s="115"/>
      <c r="G31" s="115"/>
      <c r="H31" s="115"/>
      <c r="I31" s="116"/>
      <c r="J31" s="116"/>
      <c r="K31" s="116"/>
    </row>
    <row r="32" spans="3:11" ht="12.75">
      <c r="C32" s="111" t="s">
        <v>123</v>
      </c>
      <c r="D32" s="519" t="str">
        <f>Translations!$B$122</f>
        <v>Autorità competente in questo Stato membro:</v>
      </c>
      <c r="E32" s="519"/>
      <c r="F32" s="519"/>
      <c r="G32" s="519"/>
      <c r="H32" s="519"/>
      <c r="I32" s="473" t="s">
        <v>635</v>
      </c>
      <c r="J32" s="474"/>
      <c r="K32" s="475"/>
    </row>
    <row r="33" spans="2:11" ht="30.75" customHeight="1">
      <c r="B33" s="81"/>
      <c r="C33" s="114"/>
      <c r="D33" s="476" t="str">
        <f>Translations!$B$123</f>
        <v>In alcuni Stati membri esiste più di un’autorità competente responsabile della gestione del sistema ETS comunitario per gli operatori aerei. Inserire il nome dell’autorità competente, se disponibile. In caso contrario selezionare “n/d”.</v>
      </c>
      <c r="E33" s="476"/>
      <c r="F33" s="476"/>
      <c r="G33" s="476"/>
      <c r="H33" s="476"/>
      <c r="I33" s="518"/>
      <c r="J33" s="518"/>
      <c r="K33" s="518"/>
    </row>
    <row r="34" spans="2:11" ht="25.5" customHeight="1">
      <c r="B34" s="81"/>
      <c r="C34" s="111" t="s">
        <v>324</v>
      </c>
      <c r="D34" s="425" t="str">
        <f>Translations!$B$124</f>
        <v>Inserire il codice e il nome dell’autorità che rilascia il certificato di operatore aereo e della licenza d’esercizio rilasciata da uno Stato membro, se disponibili:</v>
      </c>
      <c r="E34" s="425"/>
      <c r="F34" s="425"/>
      <c r="G34" s="425"/>
      <c r="H34" s="425"/>
      <c r="I34" s="425"/>
      <c r="J34" s="425"/>
      <c r="K34" s="425"/>
    </row>
    <row r="35" spans="3:11" ht="12.75" customHeight="1">
      <c r="C35" s="117"/>
      <c r="G35" s="118" t="str">
        <f>Translations!$B$125</f>
        <v>Certificato di operatore aereo:</v>
      </c>
      <c r="H35" s="119"/>
      <c r="I35" s="473"/>
      <c r="J35" s="474"/>
      <c r="K35" s="475"/>
    </row>
    <row r="36" spans="7:11" ht="12.75">
      <c r="G36" s="118" t="str">
        <f>Translations!$B$126</f>
        <v>Autorità che rilascia il certificato:</v>
      </c>
      <c r="H36" s="119"/>
      <c r="I36" s="501" t="s">
        <v>635</v>
      </c>
      <c r="J36" s="474"/>
      <c r="K36" s="475"/>
    </row>
    <row r="37" spans="3:11" ht="12.75">
      <c r="C37" s="117"/>
      <c r="G37" s="118" t="str">
        <f>Translations!$B$127</f>
        <v>Licenza d’esercizio:</v>
      </c>
      <c r="H37" s="119"/>
      <c r="I37" s="473"/>
      <c r="J37" s="474"/>
      <c r="K37" s="475"/>
    </row>
    <row r="38" spans="7:11" ht="12.75">
      <c r="G38" s="118" t="str">
        <f>Translations!$B$128</f>
        <v>Autorità che rilascia la licenza:</v>
      </c>
      <c r="H38" s="119"/>
      <c r="I38" s="473" t="s">
        <v>635</v>
      </c>
      <c r="J38" s="474"/>
      <c r="K38" s="475"/>
    </row>
    <row r="39" spans="3:10" ht="12.75">
      <c r="C39" s="120"/>
      <c r="G39" s="119"/>
      <c r="H39" s="119"/>
      <c r="J39" s="121"/>
    </row>
    <row r="40" spans="3:11" ht="25.5" customHeight="1">
      <c r="C40" s="116" t="s">
        <v>325</v>
      </c>
      <c r="D40" s="425" t="str">
        <f>Translations!$B$129</f>
        <v>Inserire l’indirizzo dell’operatore aereo, compresi codice di avviamento postale e Stato:</v>
      </c>
      <c r="E40" s="425"/>
      <c r="F40" s="425"/>
      <c r="G40" s="425"/>
      <c r="H40" s="425"/>
      <c r="I40" s="425"/>
      <c r="J40" s="425"/>
      <c r="K40" s="425"/>
    </row>
    <row r="41" spans="3:11" ht="12.75">
      <c r="C41" s="117"/>
      <c r="D41" s="115"/>
      <c r="E41" s="115"/>
      <c r="F41" s="115"/>
      <c r="G41" s="118" t="str">
        <f>Translations!$B$130</f>
        <v>Indirizzo Riga 1</v>
      </c>
      <c r="H41" s="119"/>
      <c r="I41" s="473"/>
      <c r="J41" s="474"/>
      <c r="K41" s="475"/>
    </row>
    <row r="42" spans="3:11" ht="12.75">
      <c r="C42" s="117"/>
      <c r="D42" s="115"/>
      <c r="E42" s="115"/>
      <c r="F42" s="115"/>
      <c r="G42" s="118" t="str">
        <f>Translations!$B$131</f>
        <v>Indirizzo Riga 2</v>
      </c>
      <c r="H42" s="119"/>
      <c r="I42" s="473"/>
      <c r="J42" s="474"/>
      <c r="K42" s="475"/>
    </row>
    <row r="43" spans="3:11" ht="12.75">
      <c r="C43" s="117"/>
      <c r="D43" s="115"/>
      <c r="E43" s="115"/>
      <c r="F43" s="115"/>
      <c r="G43" s="118" t="str">
        <f>Translations!$B$132</f>
        <v>Città</v>
      </c>
      <c r="H43" s="119"/>
      <c r="I43" s="473"/>
      <c r="J43" s="474"/>
      <c r="K43" s="475"/>
    </row>
    <row r="44" spans="3:11" ht="12.75">
      <c r="C44" s="117"/>
      <c r="D44" s="115"/>
      <c r="E44" s="115"/>
      <c r="F44" s="115"/>
      <c r="G44" s="118" t="str">
        <f>Translations!$B$133</f>
        <v>Stato/Provincia/Regione</v>
      </c>
      <c r="H44" s="119"/>
      <c r="I44" s="473"/>
      <c r="J44" s="474"/>
      <c r="K44" s="475"/>
    </row>
    <row r="45" spans="3:11" ht="12.75">
      <c r="C45" s="117"/>
      <c r="D45" s="104"/>
      <c r="E45" s="104"/>
      <c r="F45" s="104"/>
      <c r="G45" s="118" t="str">
        <f>Translations!$B$134</f>
        <v>CAP</v>
      </c>
      <c r="H45" s="119"/>
      <c r="I45" s="473"/>
      <c r="J45" s="474"/>
      <c r="K45" s="475"/>
    </row>
    <row r="46" spans="3:11" ht="12.75">
      <c r="C46" s="117"/>
      <c r="D46" s="104"/>
      <c r="E46" s="104"/>
      <c r="F46" s="104"/>
      <c r="G46" s="118" t="str">
        <f>Translations!$B$135</f>
        <v>Paese</v>
      </c>
      <c r="H46" s="119"/>
      <c r="I46" s="473" t="s">
        <v>635</v>
      </c>
      <c r="J46" s="474"/>
      <c r="K46" s="475"/>
    </row>
    <row r="47" spans="3:11" ht="12.75">
      <c r="C47" s="117"/>
      <c r="D47" s="104"/>
      <c r="E47" s="104"/>
      <c r="F47" s="104"/>
      <c r="G47" s="118" t="str">
        <f>Translations!$B$136</f>
        <v>Indirizzo e-mail</v>
      </c>
      <c r="H47" s="119"/>
      <c r="I47" s="473"/>
      <c r="J47" s="474"/>
      <c r="K47" s="475"/>
    </row>
    <row r="48" spans="3:11" ht="12.75">
      <c r="C48" s="117"/>
      <c r="D48" s="104"/>
      <c r="E48" s="104"/>
      <c r="F48" s="104"/>
      <c r="G48" s="104"/>
      <c r="H48" s="104"/>
      <c r="I48" s="104"/>
      <c r="J48" s="104"/>
      <c r="K48" s="104"/>
    </row>
    <row r="49" spans="3:11" ht="31.5" customHeight="1">
      <c r="C49" s="116" t="s">
        <v>326</v>
      </c>
      <c r="D49" s="425" t="str">
        <f>Translations!$B$137</f>
        <v>Se diverso rispetto all’indirizzo fornito alla lettera k), inserire il recapito dell’operatore aereo (compreso il codice di avviamento postale) nello Stato membro di riferimento, se disponibile:</v>
      </c>
      <c r="E49" s="425"/>
      <c r="F49" s="425"/>
      <c r="G49" s="425"/>
      <c r="H49" s="425"/>
      <c r="I49" s="425"/>
      <c r="J49" s="425"/>
      <c r="K49" s="425"/>
    </row>
    <row r="50" spans="3:11" ht="12.75">
      <c r="C50" s="117"/>
      <c r="D50" s="55"/>
      <c r="E50" s="55"/>
      <c r="F50" s="55"/>
      <c r="G50" s="118" t="str">
        <f>Translations!$B$130</f>
        <v>Indirizzo Riga 1</v>
      </c>
      <c r="H50" s="119"/>
      <c r="I50" s="473"/>
      <c r="J50" s="474"/>
      <c r="K50" s="475"/>
    </row>
    <row r="51" spans="3:11" ht="12.75">
      <c r="C51" s="117"/>
      <c r="D51" s="55"/>
      <c r="E51" s="55"/>
      <c r="F51" s="55"/>
      <c r="G51" s="118" t="str">
        <f>Translations!$B$131</f>
        <v>Indirizzo Riga 2</v>
      </c>
      <c r="H51" s="119"/>
      <c r="I51" s="473"/>
      <c r="J51" s="474"/>
      <c r="K51" s="475"/>
    </row>
    <row r="52" spans="3:11" ht="12.75">
      <c r="C52" s="117"/>
      <c r="D52" s="55"/>
      <c r="E52" s="55"/>
      <c r="F52" s="55"/>
      <c r="G52" s="118" t="str">
        <f>Translations!$B$132</f>
        <v>Città</v>
      </c>
      <c r="H52" s="119"/>
      <c r="I52" s="473"/>
      <c r="J52" s="474"/>
      <c r="K52" s="475"/>
    </row>
    <row r="53" spans="3:11" ht="12.75">
      <c r="C53" s="117"/>
      <c r="D53" s="55"/>
      <c r="E53" s="55"/>
      <c r="F53" s="55"/>
      <c r="G53" s="118" t="str">
        <f>Translations!$B$133</f>
        <v>Stato/Provincia/Regione</v>
      </c>
      <c r="H53" s="119"/>
      <c r="I53" s="473"/>
      <c r="J53" s="474"/>
      <c r="K53" s="475"/>
    </row>
    <row r="54" spans="3:11" ht="12.75">
      <c r="C54" s="117"/>
      <c r="D54" s="55"/>
      <c r="E54" s="55"/>
      <c r="F54" s="55"/>
      <c r="G54" s="118" t="str">
        <f>Translations!$B$134</f>
        <v>CAP</v>
      </c>
      <c r="H54" s="119"/>
      <c r="I54" s="473"/>
      <c r="J54" s="474"/>
      <c r="K54" s="475"/>
    </row>
    <row r="55" spans="3:11" ht="12.75">
      <c r="C55" s="117"/>
      <c r="D55" s="55"/>
      <c r="E55" s="55"/>
      <c r="F55" s="55"/>
      <c r="G55" s="118" t="str">
        <f>Translations!$B$135</f>
        <v>Paese</v>
      </c>
      <c r="H55" s="119"/>
      <c r="I55" s="473" t="s">
        <v>635</v>
      </c>
      <c r="J55" s="474"/>
      <c r="K55" s="475"/>
    </row>
    <row r="56" spans="3:11" ht="12.75">
      <c r="C56" s="117"/>
      <c r="D56" s="104"/>
      <c r="E56" s="104"/>
      <c r="F56" s="104"/>
      <c r="G56" s="118" t="str">
        <f>Translations!$B$136</f>
        <v>Indirizzo e-mail</v>
      </c>
      <c r="H56" s="119"/>
      <c r="I56" s="473"/>
      <c r="J56" s="474"/>
      <c r="K56" s="475"/>
    </row>
    <row r="57" spans="3:11" ht="12.75">
      <c r="C57" s="117"/>
      <c r="G57" s="118"/>
      <c r="H57" s="119"/>
      <c r="I57" s="116"/>
      <c r="J57" s="116"/>
      <c r="K57" s="116"/>
    </row>
    <row r="58" spans="2:11" ht="12.75" customHeight="1">
      <c r="B58" s="70"/>
      <c r="C58" s="103" t="s">
        <v>104</v>
      </c>
      <c r="D58" s="425" t="str">
        <f>Translations!$B$138</f>
        <v>Fornire informazioni sulla struttura proprietaria della società e sull’eventuale presenza di società controllate o capofila:</v>
      </c>
      <c r="E58" s="425"/>
      <c r="F58" s="425"/>
      <c r="G58" s="425"/>
      <c r="H58" s="425"/>
      <c r="I58" s="425"/>
      <c r="J58" s="425"/>
      <c r="K58" s="425"/>
    </row>
    <row r="59" spans="3:11" ht="25.5" customHeight="1">
      <c r="C59" s="104"/>
      <c r="D59" s="491" t="str">
        <f>Translations!$B$139</f>
        <v>Menzionare nella descrizione il codice designatore ICAO della società controllata o capofila, e indicare lo Stato membro di riferimento di questi soggetti, se del caso. Includere gli allegati eventualmente necessari ad illustrare la struttura proprietaria della società.</v>
      </c>
      <c r="E59" s="492"/>
      <c r="F59" s="492"/>
      <c r="G59" s="492"/>
      <c r="H59" s="492"/>
      <c r="I59" s="492"/>
      <c r="J59" s="492"/>
      <c r="K59" s="492"/>
    </row>
    <row r="60" spans="3:11" ht="38.25" customHeight="1">
      <c r="C60" s="104"/>
      <c r="D60" s="486"/>
      <c r="E60" s="487"/>
      <c r="F60" s="487"/>
      <c r="G60" s="488"/>
      <c r="H60" s="488"/>
      <c r="I60" s="488"/>
      <c r="J60" s="488"/>
      <c r="K60" s="489"/>
    </row>
    <row r="61" spans="3:11" ht="38.25" customHeight="1">
      <c r="C61" s="104"/>
      <c r="D61" s="482"/>
      <c r="E61" s="483"/>
      <c r="F61" s="483"/>
      <c r="G61" s="484"/>
      <c r="H61" s="484"/>
      <c r="I61" s="484"/>
      <c r="J61" s="484"/>
      <c r="K61" s="485"/>
    </row>
    <row r="62" spans="3:11" ht="38.25" customHeight="1">
      <c r="C62" s="104"/>
      <c r="D62" s="478"/>
      <c r="E62" s="479"/>
      <c r="F62" s="479"/>
      <c r="G62" s="480"/>
      <c r="H62" s="480"/>
      <c r="I62" s="480"/>
      <c r="J62" s="480"/>
      <c r="K62" s="481"/>
    </row>
    <row r="63" ht="4.5" customHeight="1"/>
    <row r="64" spans="4:11" ht="38.25" customHeight="1">
      <c r="D64" s="512" t="str">
        <f>Translations!$B$140</f>
        <v>Si noti che lo Stato membro di riferimento può richiedere all’operatore ulteriori informazioni relative al recapito e alla struttura societaria dell’operatore stesso (cfr. il foglio “MS specific content” (Ulteriori informazioni, attinenti specificamente allo Stato membro)).</v>
      </c>
      <c r="E64" s="513"/>
      <c r="F64" s="513"/>
      <c r="G64" s="513"/>
      <c r="H64" s="513"/>
      <c r="I64" s="513"/>
      <c r="J64" s="513"/>
      <c r="K64" s="513"/>
    </row>
    <row r="66" spans="3:11" ht="12.75">
      <c r="C66" s="103" t="s">
        <v>105</v>
      </c>
      <c r="D66" s="493" t="str">
        <f>Translations!$B$141</f>
        <v>Descrizione delle attività dell’operatore aereo di cui all’allegato I della direttiva sul sistema ETS comunitario.</v>
      </c>
      <c r="E66" s="493"/>
      <c r="F66" s="493"/>
      <c r="G66" s="493"/>
      <c r="H66" s="493"/>
      <c r="I66" s="493"/>
      <c r="J66" s="493"/>
      <c r="K66" s="493"/>
    </row>
    <row r="67" spans="2:11" ht="25.5" customHeight="1">
      <c r="B67" s="70"/>
      <c r="C67" s="103"/>
      <c r="D67" s="491" t="str">
        <f>Translations!$B$142</f>
        <v>Specificare altresì se l’operatore è un operatore aereo commerciale o non commerciale, se effettua voli di linea o non di linea o entrambi i tipi di voli e se opera soltanto nel SEE o anche in paesi non-SEE.</v>
      </c>
      <c r="E67" s="492"/>
      <c r="F67" s="492"/>
      <c r="G67" s="492"/>
      <c r="H67" s="492"/>
      <c r="I67" s="492"/>
      <c r="J67" s="492"/>
      <c r="K67" s="492"/>
    </row>
    <row r="68" spans="3:13" ht="12.75" customHeight="1">
      <c r="C68" s="103"/>
      <c r="D68" s="116"/>
      <c r="E68" s="116"/>
      <c r="F68" s="116"/>
      <c r="G68" s="118" t="str">
        <f>Translations!$B$143</f>
        <v>Stato/situazione dell’operatore</v>
      </c>
      <c r="H68" s="116"/>
      <c r="I68" s="473" t="s">
        <v>635</v>
      </c>
      <c r="J68" s="474"/>
      <c r="K68" s="475"/>
      <c r="M68" s="108">
        <f>IF(ISBLANK(I68),"",MATCH(I68,opstatus,0))</f>
        <v>1</v>
      </c>
    </row>
    <row r="69" spans="4:11" ht="25.5" customHeight="1">
      <c r="D69" s="492" t="str">
        <f>Translations!$B$144</f>
        <v>Operatori aerei commerciali: allegare al piano di monitoraggio una copia dell’allegato I del certificato di operatore aereo (COA) come documento giustificativo.</v>
      </c>
      <c r="E69" s="492"/>
      <c r="F69" s="492"/>
      <c r="G69" s="492"/>
      <c r="H69" s="492"/>
      <c r="I69" s="492"/>
      <c r="J69" s="492"/>
      <c r="K69" s="492"/>
    </row>
    <row r="70" spans="3:11" ht="12.75" customHeight="1">
      <c r="C70" s="103"/>
      <c r="D70" s="116"/>
      <c r="E70" s="116"/>
      <c r="F70" s="116"/>
      <c r="G70" s="118" t="str">
        <f>Translations!$B$145</f>
        <v>Caratteristiche dei voli</v>
      </c>
      <c r="H70" s="116"/>
      <c r="I70" s="473" t="s">
        <v>635</v>
      </c>
      <c r="J70" s="474"/>
      <c r="K70" s="475"/>
    </row>
    <row r="71" spans="3:11" ht="12.75" customHeight="1">
      <c r="C71" s="103"/>
      <c r="D71" s="116"/>
      <c r="E71" s="116"/>
      <c r="F71" s="116"/>
      <c r="G71" s="118" t="str">
        <f>Translations!$B$146</f>
        <v>Portata geografica delle attività</v>
      </c>
      <c r="H71" s="116"/>
      <c r="I71" s="473" t="s">
        <v>635</v>
      </c>
      <c r="J71" s="474"/>
      <c r="K71" s="475"/>
    </row>
    <row r="72" spans="3:11" ht="18.75" customHeight="1">
      <c r="C72" s="103" t="s">
        <v>97</v>
      </c>
      <c r="D72" s="490" t="str">
        <f>Translations!$B$147</f>
        <v>Fornire una descrizione più dettagliata delle attività svolte, se del caso.</v>
      </c>
      <c r="E72" s="490"/>
      <c r="F72" s="490"/>
      <c r="G72" s="490"/>
      <c r="H72" s="490"/>
      <c r="I72" s="490"/>
      <c r="J72" s="490"/>
      <c r="K72" s="490"/>
    </row>
    <row r="73" spans="3:11" ht="38.25" customHeight="1">
      <c r="C73" s="104"/>
      <c r="D73" s="486"/>
      <c r="E73" s="487"/>
      <c r="F73" s="487"/>
      <c r="G73" s="488"/>
      <c r="H73" s="488"/>
      <c r="I73" s="488"/>
      <c r="J73" s="488"/>
      <c r="K73" s="489"/>
    </row>
    <row r="74" spans="3:11" ht="38.25" customHeight="1">
      <c r="C74" s="104"/>
      <c r="D74" s="482"/>
      <c r="E74" s="483"/>
      <c r="F74" s="483"/>
      <c r="G74" s="484"/>
      <c r="H74" s="484"/>
      <c r="I74" s="484"/>
      <c r="J74" s="484"/>
      <c r="K74" s="485"/>
    </row>
    <row r="75" spans="3:11" ht="38.25" customHeight="1">
      <c r="C75" s="104"/>
      <c r="D75" s="478"/>
      <c r="E75" s="479"/>
      <c r="F75" s="479"/>
      <c r="G75" s="480"/>
      <c r="H75" s="480"/>
      <c r="I75" s="480"/>
      <c r="J75" s="480"/>
      <c r="K75" s="481"/>
    </row>
    <row r="76" spans="3:10" ht="12.75">
      <c r="C76" s="120"/>
      <c r="G76" s="119"/>
      <c r="H76" s="119"/>
      <c r="J76" s="121"/>
    </row>
    <row r="77" spans="3:11" ht="15.75">
      <c r="C77" s="123">
        <v>3</v>
      </c>
      <c r="D77" s="511" t="str">
        <f>Translations!$B$148</f>
        <v>Recapito e domicilio</v>
      </c>
      <c r="E77" s="511"/>
      <c r="F77" s="511"/>
      <c r="G77" s="511"/>
      <c r="H77" s="511"/>
      <c r="I77" s="511"/>
      <c r="J77" s="511"/>
      <c r="K77" s="511"/>
    </row>
    <row r="78" spans="3:11" ht="12.75">
      <c r="C78" s="125"/>
      <c r="D78" s="125"/>
      <c r="E78" s="125"/>
      <c r="F78" s="125"/>
      <c r="G78" s="125"/>
      <c r="H78" s="125"/>
      <c r="I78" s="125"/>
      <c r="J78" s="125"/>
      <c r="K78" s="125"/>
    </row>
    <row r="79" spans="3:11" ht="12.75">
      <c r="C79" s="103" t="s">
        <v>116</v>
      </c>
      <c r="D79" s="510" t="str">
        <f>Translations!$B$149</f>
        <v>Chi è possibile contattare per informazioni sul piano di monitoraggio?</v>
      </c>
      <c r="E79" s="510"/>
      <c r="F79" s="510"/>
      <c r="G79" s="510"/>
      <c r="H79" s="510"/>
      <c r="I79" s="510"/>
      <c r="J79" s="510"/>
      <c r="K79" s="510"/>
    </row>
    <row r="80" spans="3:11" ht="38.25" customHeight="1">
      <c r="C80" s="104"/>
      <c r="D80" s="492" t="str">
        <f>Translations!$B$150</f>
        <v>Questa informazione è utile alla Commissione per poter contattare direttamente una persona che possa rispondere a eventuali domande sul piano di monitoraggio. La persona indicata dev’essere autorizzata ad agire per conto dell’operatore. Potrebbe trattarsi di un soggetto che rappresenta l’operatore aereo.</v>
      </c>
      <c r="E80" s="492"/>
      <c r="F80" s="492"/>
      <c r="G80" s="492"/>
      <c r="H80" s="492"/>
      <c r="I80" s="492"/>
      <c r="J80" s="492"/>
      <c r="K80" s="492"/>
    </row>
    <row r="81" spans="3:11" ht="12.75">
      <c r="C81" s="122"/>
      <c r="D81" s="1"/>
      <c r="E81" s="1"/>
      <c r="F81" s="1"/>
      <c r="G81" s="1"/>
      <c r="H81" s="1"/>
      <c r="I81" s="1"/>
      <c r="J81" s="1"/>
      <c r="K81" s="1"/>
    </row>
    <row r="82" spans="3:11" ht="12.75">
      <c r="C82" s="104"/>
      <c r="E82" s="104"/>
      <c r="G82" s="103" t="str">
        <f>Translations!$B$151</f>
        <v>Titolo:</v>
      </c>
      <c r="I82" s="473" t="s">
        <v>635</v>
      </c>
      <c r="J82" s="474"/>
      <c r="K82" s="475"/>
    </row>
    <row r="83" spans="3:11" ht="12.75">
      <c r="C83" s="104"/>
      <c r="E83" s="104"/>
      <c r="G83" s="103" t="str">
        <f>Translations!$B$152</f>
        <v>Nome:</v>
      </c>
      <c r="I83" s="473"/>
      <c r="J83" s="474"/>
      <c r="K83" s="475"/>
    </row>
    <row r="84" spans="3:11" ht="12.75">
      <c r="C84" s="104"/>
      <c r="E84" s="104"/>
      <c r="G84" s="103" t="str">
        <f>Translations!$B$153</f>
        <v>Cognome:</v>
      </c>
      <c r="I84" s="473"/>
      <c r="J84" s="474"/>
      <c r="K84" s="475"/>
    </row>
    <row r="85" spans="3:11" ht="12.75">
      <c r="C85" s="104"/>
      <c r="E85" s="104"/>
      <c r="F85" s="104"/>
      <c r="G85" s="102" t="str">
        <f>Translations!$B$154</f>
        <v>Qualifica/Mansione:</v>
      </c>
      <c r="I85" s="473"/>
      <c r="J85" s="474"/>
      <c r="K85" s="475"/>
    </row>
    <row r="86" spans="3:8" ht="12.75">
      <c r="C86" s="104"/>
      <c r="E86" s="104"/>
      <c r="F86" s="104"/>
      <c r="G86" s="102" t="str">
        <f>Translations!$B$155</f>
        <v>Denominazione dell’organizzazione (nel caso di una persona autorizzata a rappresentare l’operatore aereo):</v>
      </c>
      <c r="H86" s="104"/>
    </row>
    <row r="87" spans="2:11" ht="12.75">
      <c r="B87" s="81"/>
      <c r="C87" s="126"/>
      <c r="E87" s="127"/>
      <c r="F87" s="127"/>
      <c r="G87" s="106"/>
      <c r="H87" s="81"/>
      <c r="I87" s="473"/>
      <c r="J87" s="474"/>
      <c r="K87" s="475"/>
    </row>
    <row r="88" spans="3:11" ht="12.75">
      <c r="C88" s="104"/>
      <c r="E88" s="104"/>
      <c r="F88" s="104"/>
      <c r="G88" s="102" t="str">
        <f>Translations!$B$156</f>
        <v>Numero di telefono:</v>
      </c>
      <c r="I88" s="473"/>
      <c r="J88" s="474"/>
      <c r="K88" s="475"/>
    </row>
    <row r="89" spans="3:11" ht="12.75">
      <c r="C89" s="125"/>
      <c r="E89" s="104"/>
      <c r="F89" s="104"/>
      <c r="G89" s="102" t="str">
        <f>Translations!$B$157</f>
        <v>Indirizzo e-mail:</v>
      </c>
      <c r="I89" s="473"/>
      <c r="J89" s="474"/>
      <c r="K89" s="475"/>
    </row>
    <row r="90" spans="2:11" ht="3.75" customHeight="1">
      <c r="B90" s="81"/>
      <c r="C90" s="126"/>
      <c r="D90" s="106"/>
      <c r="E90" s="127"/>
      <c r="F90" s="127"/>
      <c r="G90" s="81"/>
      <c r="H90" s="81"/>
      <c r="I90" s="128"/>
      <c r="J90" s="128"/>
      <c r="K90" s="128"/>
    </row>
    <row r="91" spans="4:11" ht="18.75" customHeight="1">
      <c r="D91" s="496" t="str">
        <f>Translations!$B$158</f>
        <v>&lt;&lt;&lt;Se è stato selezionato il piano di monitoraggio delle t-km alla sezione 2c), cliccare qui per procedere alla sezione 4 &gt;&gt;&gt;</v>
      </c>
      <c r="E91" s="496"/>
      <c r="F91" s="496"/>
      <c r="G91" s="496"/>
      <c r="H91" s="497"/>
      <c r="I91" s="497"/>
      <c r="J91" s="497"/>
      <c r="K91" s="497"/>
    </row>
    <row r="92" spans="2:11" ht="3.75" customHeight="1">
      <c r="B92" s="81"/>
      <c r="C92" s="126"/>
      <c r="D92" s="106"/>
      <c r="E92" s="127"/>
      <c r="F92" s="127"/>
      <c r="G92" s="81"/>
      <c r="H92" s="81"/>
      <c r="I92" s="128"/>
      <c r="J92" s="128"/>
      <c r="K92" s="128"/>
    </row>
    <row r="93" spans="2:4" ht="12.75">
      <c r="B93" s="81"/>
      <c r="C93" s="102" t="s">
        <v>119</v>
      </c>
      <c r="D93" s="102" t="str">
        <f>Translations!$B$159</f>
        <v>Fornire un indirizzo per l’invio della corrispondenza</v>
      </c>
    </row>
    <row r="94" spans="2:11" ht="38.25" customHeight="1">
      <c r="B94" s="129"/>
      <c r="C94" s="130"/>
      <c r="D94" s="495" t="str">
        <f>Translations!$B$161</f>
        <v>È obbligatorio fornire un indirizzo per la trasmissione di avvisi o altri documenti nell’ambito o in relazione con il sistema ETS dell’UE. Fornire un indirizzo di posta elettronica e un indirizzo postale, se disponibile, nello Stato membro di riferimento.</v>
      </c>
      <c r="E94" s="495"/>
      <c r="F94" s="495"/>
      <c r="G94" s="495"/>
      <c r="H94" s="495"/>
      <c r="I94" s="495"/>
      <c r="J94" s="495"/>
      <c r="K94" s="495"/>
    </row>
    <row r="95" spans="2:11" ht="12.75">
      <c r="B95" s="81"/>
      <c r="C95" s="131"/>
      <c r="G95" s="102" t="str">
        <f>Translations!$B$151</f>
        <v>Titolo:</v>
      </c>
      <c r="H95" s="132"/>
      <c r="I95" s="473" t="s">
        <v>635</v>
      </c>
      <c r="J95" s="474"/>
      <c r="K95" s="475"/>
    </row>
    <row r="96" spans="2:11" ht="12.75">
      <c r="B96" s="81"/>
      <c r="C96" s="131"/>
      <c r="D96" s="102"/>
      <c r="E96" s="104"/>
      <c r="G96" s="102" t="str">
        <f>Translations!$B$152</f>
        <v>Nome:</v>
      </c>
      <c r="H96" s="132"/>
      <c r="I96" s="473"/>
      <c r="J96" s="474"/>
      <c r="K96" s="475"/>
    </row>
    <row r="97" spans="2:11" ht="12.75">
      <c r="B97" s="81"/>
      <c r="C97" s="131"/>
      <c r="D97" s="102"/>
      <c r="E97" s="104"/>
      <c r="G97" s="102" t="str">
        <f>Translations!$B$153</f>
        <v>Cognome:</v>
      </c>
      <c r="H97" s="132"/>
      <c r="I97" s="473"/>
      <c r="J97" s="474"/>
      <c r="K97" s="475"/>
    </row>
    <row r="98" spans="2:11" ht="12.75">
      <c r="B98" s="81"/>
      <c r="C98" s="133"/>
      <c r="E98" s="104"/>
      <c r="G98" s="102" t="str">
        <f>Translations!$B$157</f>
        <v>Indirizzo e-mail:</v>
      </c>
      <c r="H98" s="132"/>
      <c r="I98" s="473"/>
      <c r="J98" s="474"/>
      <c r="K98" s="475"/>
    </row>
    <row r="99" spans="3:11" ht="12.75">
      <c r="C99" s="104"/>
      <c r="E99" s="104"/>
      <c r="F99" s="104"/>
      <c r="G99" s="102" t="str">
        <f>Translations!$B$156</f>
        <v>Numero di telefono:</v>
      </c>
      <c r="I99" s="473"/>
      <c r="J99" s="474"/>
      <c r="K99" s="475"/>
    </row>
    <row r="100" spans="2:11" ht="12.75">
      <c r="B100" s="81"/>
      <c r="C100" s="131"/>
      <c r="G100" s="134" t="str">
        <f>Translations!$B$162</f>
        <v>Indirizzo Riga 1:</v>
      </c>
      <c r="H100" s="134"/>
      <c r="I100" s="473"/>
      <c r="J100" s="474"/>
      <c r="K100" s="475"/>
    </row>
    <row r="101" spans="2:11" ht="12.75">
      <c r="B101" s="81"/>
      <c r="C101" s="135"/>
      <c r="G101" s="134" t="str">
        <f>Translations!$B$163</f>
        <v>Indirizzo Riga 2:</v>
      </c>
      <c r="H101" s="134"/>
      <c r="I101" s="473"/>
      <c r="J101" s="474"/>
      <c r="K101" s="475"/>
    </row>
    <row r="102" spans="2:11" ht="12.75">
      <c r="B102" s="81"/>
      <c r="C102" s="135"/>
      <c r="G102" s="134" t="str">
        <f>Translations!$B$164</f>
        <v>Città:</v>
      </c>
      <c r="H102" s="134"/>
      <c r="I102" s="473"/>
      <c r="J102" s="474"/>
      <c r="K102" s="475"/>
    </row>
    <row r="103" spans="2:11" ht="12.75">
      <c r="B103" s="81"/>
      <c r="C103" s="135"/>
      <c r="G103" s="134" t="str">
        <f>Translations!$B$165</f>
        <v>Stato/Provincia/Regione:</v>
      </c>
      <c r="H103" s="134"/>
      <c r="I103" s="473"/>
      <c r="J103" s="474"/>
      <c r="K103" s="475"/>
    </row>
    <row r="104" spans="2:11" ht="12.75">
      <c r="B104" s="81"/>
      <c r="C104" s="135"/>
      <c r="G104" s="134" t="str">
        <f>Translations!$B$166</f>
        <v>CAP:</v>
      </c>
      <c r="H104" s="134"/>
      <c r="I104" s="473"/>
      <c r="J104" s="474"/>
      <c r="K104" s="475"/>
    </row>
    <row r="105" spans="2:11" ht="12.75">
      <c r="B105" s="81"/>
      <c r="C105" s="135"/>
      <c r="G105" s="134" t="str">
        <f>Translations!$B$167</f>
        <v>Stato</v>
      </c>
      <c r="H105" s="134"/>
      <c r="I105" s="473" t="s">
        <v>635</v>
      </c>
      <c r="J105" s="474"/>
      <c r="K105" s="475"/>
    </row>
    <row r="106" spans="2:11" ht="12.75">
      <c r="B106" s="81"/>
      <c r="C106" s="135"/>
      <c r="D106" s="102"/>
      <c r="E106" s="104"/>
      <c r="F106" s="104"/>
      <c r="G106" s="136"/>
      <c r="H106" s="136"/>
      <c r="I106" s="128"/>
      <c r="J106" s="128"/>
      <c r="K106" s="128"/>
    </row>
    <row r="107" spans="4:8" ht="12.75">
      <c r="D107" s="494" t="str">
        <f>Translations!$B$168</f>
        <v>&lt;&lt;&lt; Cliccare qui per passare alla sezione successiva &gt;&gt;&gt;</v>
      </c>
      <c r="E107" s="494"/>
      <c r="F107" s="494"/>
      <c r="G107" s="494"/>
      <c r="H107" s="494"/>
    </row>
    <row r="115" ht="15.75">
      <c r="B115" s="137"/>
    </row>
  </sheetData>
  <sheetProtection sheet="1" objects="1" scenarios="1" formatCells="0" formatColumns="0" formatRows="0"/>
  <mergeCells count="91">
    <mergeCell ref="I13:K13"/>
    <mergeCell ref="D13:H13"/>
    <mergeCell ref="I24:K24"/>
    <mergeCell ref="D15:H15"/>
    <mergeCell ref="D19:K19"/>
    <mergeCell ref="D20:K20"/>
    <mergeCell ref="D23:K23"/>
    <mergeCell ref="D21:H21"/>
    <mergeCell ref="D34:K34"/>
    <mergeCell ref="I27:K27"/>
    <mergeCell ref="D24:H25"/>
    <mergeCell ref="D40:K40"/>
    <mergeCell ref="D33:K33"/>
    <mergeCell ref="I36:K36"/>
    <mergeCell ref="I32:K32"/>
    <mergeCell ref="D32:H32"/>
    <mergeCell ref="I30:K30"/>
    <mergeCell ref="I89:K89"/>
    <mergeCell ref="D79:K79"/>
    <mergeCell ref="D77:K77"/>
    <mergeCell ref="D60:K60"/>
    <mergeCell ref="D64:K64"/>
    <mergeCell ref="D14:K14"/>
    <mergeCell ref="D16:K16"/>
    <mergeCell ref="I51:K51"/>
    <mergeCell ref="I42:K42"/>
    <mergeCell ref="D59:K59"/>
    <mergeCell ref="C3:K3"/>
    <mergeCell ref="I21:K21"/>
    <mergeCell ref="I7:K7"/>
    <mergeCell ref="D10:K10"/>
    <mergeCell ref="D7:G7"/>
    <mergeCell ref="I11:K11"/>
    <mergeCell ref="D8:K8"/>
    <mergeCell ref="I17:K17"/>
    <mergeCell ref="I15:K15"/>
    <mergeCell ref="D11:H11"/>
    <mergeCell ref="I103:K103"/>
    <mergeCell ref="I99:K99"/>
    <mergeCell ref="D94:K94"/>
    <mergeCell ref="D80:K80"/>
    <mergeCell ref="I101:K101"/>
    <mergeCell ref="I82:K82"/>
    <mergeCell ref="I100:K100"/>
    <mergeCell ref="I87:K87"/>
    <mergeCell ref="D91:K91"/>
    <mergeCell ref="I88:K88"/>
    <mergeCell ref="D107:H107"/>
    <mergeCell ref="I95:K95"/>
    <mergeCell ref="I96:K96"/>
    <mergeCell ref="I83:K83"/>
    <mergeCell ref="I84:K84"/>
    <mergeCell ref="D69:K69"/>
    <mergeCell ref="I97:K97"/>
    <mergeCell ref="I105:K105"/>
    <mergeCell ref="I98:K98"/>
    <mergeCell ref="I102:K102"/>
    <mergeCell ref="D58:K58"/>
    <mergeCell ref="D49:K49"/>
    <mergeCell ref="I56:K56"/>
    <mergeCell ref="I45:K45"/>
    <mergeCell ref="I46:K46"/>
    <mergeCell ref="I104:K104"/>
    <mergeCell ref="I70:K70"/>
    <mergeCell ref="D72:K72"/>
    <mergeCell ref="D67:K67"/>
    <mergeCell ref="D66:K66"/>
    <mergeCell ref="I85:K85"/>
    <mergeCell ref="D75:K75"/>
    <mergeCell ref="D61:K61"/>
    <mergeCell ref="D62:K62"/>
    <mergeCell ref="D73:K73"/>
    <mergeCell ref="D74:K74"/>
    <mergeCell ref="I68:K68"/>
    <mergeCell ref="I47:K47"/>
    <mergeCell ref="I37:K37"/>
    <mergeCell ref="I50:K50"/>
    <mergeCell ref="I41:K41"/>
    <mergeCell ref="I35:K35"/>
    <mergeCell ref="I38:K38"/>
    <mergeCell ref="I44:K44"/>
    <mergeCell ref="I52:K52"/>
    <mergeCell ref="I53:K53"/>
    <mergeCell ref="I71:K71"/>
    <mergeCell ref="D29:K29"/>
    <mergeCell ref="D27:H27"/>
    <mergeCell ref="D26:K26"/>
    <mergeCell ref="I54:K54"/>
    <mergeCell ref="I55:K55"/>
    <mergeCell ref="D30:H30"/>
    <mergeCell ref="I43:K43"/>
  </mergeCells>
  <conditionalFormatting sqref="D27:H27">
    <cfRule type="expression" priority="5" dxfId="7" stopIfTrue="1">
      <formula>IF(I24="",0,IF(I24="n/d",0,1))</formula>
    </cfRule>
  </conditionalFormatting>
  <conditionalFormatting sqref="D60:F60 I41:K47 I35:K38 I24:K24 I32:K32 I30:K30 I21:K21 I50:K56 I68:K68 I70:K71 I95:I105">
    <cfRule type="expression" priority="6" dxfId="0" stopIfTrue="1">
      <formula>(CNTR_PrimaryMP=2)</formula>
    </cfRule>
  </conditionalFormatting>
  <conditionalFormatting sqref="I27">
    <cfRule type="expression" priority="7" dxfId="0" stopIfTrue="1">
      <formula>(CNTR_PrimaryMP=2)</formula>
    </cfRule>
    <cfRule type="expression" priority="8" dxfId="0" stopIfTrue="1">
      <formula>IF($I$24="",0,IF($I$24="n/d",0,1))</formula>
    </cfRule>
  </conditionalFormatting>
  <conditionalFormatting sqref="D69:K69">
    <cfRule type="expression" priority="9" dxfId="7" stopIfTrue="1">
      <formula>(CNTR_Commercial=3)</formula>
    </cfRule>
    <cfRule type="expression" priority="10" dxfId="25" stopIfTrue="1">
      <formula>(CNTR_Commercial=2)</formula>
    </cfRule>
  </conditionalFormatting>
  <conditionalFormatting sqref="D19:K19 D91:K91">
    <cfRule type="expression" priority="11" dxfId="7" stopIfTrue="1">
      <formula>(CNTR_PrimaryMP=1)</formula>
    </cfRule>
  </conditionalFormatting>
  <conditionalFormatting sqref="D61:F62">
    <cfRule type="expression" priority="3" dxfId="0" stopIfTrue="1">
      <formula>(CNTR_PrimaryMP=2)</formula>
    </cfRule>
  </conditionalFormatting>
  <conditionalFormatting sqref="D73:F73">
    <cfRule type="expression" priority="2" dxfId="0" stopIfTrue="1">
      <formula>($M$13=2)</formula>
    </cfRule>
  </conditionalFormatting>
  <conditionalFormatting sqref="D74:F75">
    <cfRule type="expression" priority="1" dxfId="0"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6" display="&lt;&lt;&lt; If you have selected the t-km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103"/>
  <sheetViews>
    <sheetView showGridLines="0" zoomScaleSheetLayoutView="100" zoomScalePageLayoutView="0" workbookViewId="0" topLeftCell="B2">
      <selection activeCell="D72" sqref="D72:E72"/>
    </sheetView>
  </sheetViews>
  <sheetFormatPr defaultColWidth="10.7109375" defaultRowHeight="12.75"/>
  <cols>
    <col min="1" max="1" width="3.28125" style="110" hidden="1" customWidth="1"/>
    <col min="2" max="2" width="3.28125" style="109" customWidth="1"/>
    <col min="3" max="3" width="4.140625" style="109" customWidth="1"/>
    <col min="4" max="6" width="10.7109375" style="109" customWidth="1"/>
    <col min="7" max="7" width="11.7109375" style="109" customWidth="1"/>
    <col min="8" max="9" width="10.7109375" style="109" customWidth="1"/>
    <col min="10" max="14" width="6.7109375" style="109" customWidth="1"/>
    <col min="15" max="15" width="4.7109375" style="86" customWidth="1"/>
    <col min="16" max="16" width="10.7109375" style="110" hidden="1" customWidth="1"/>
    <col min="17" max="16384" width="10.7109375" style="109" customWidth="1"/>
  </cols>
  <sheetData>
    <row r="1" spans="1:16" s="110" customFormat="1" ht="12.75" hidden="1">
      <c r="A1" s="328" t="s">
        <v>370</v>
      </c>
      <c r="P1" s="110" t="s">
        <v>370</v>
      </c>
    </row>
    <row r="3" spans="3:16" ht="38.25" customHeight="1">
      <c r="C3" s="566" t="str">
        <f>Translations!$B$169</f>
        <v>FONTI DI EMISSIONI E CARATTERISTICHE DELLA FLOTTA</v>
      </c>
      <c r="D3" s="566"/>
      <c r="E3" s="566"/>
      <c r="F3" s="566"/>
      <c r="G3" s="398"/>
      <c r="H3" s="398"/>
      <c r="I3" s="398"/>
      <c r="J3" s="5"/>
      <c r="K3" s="5"/>
      <c r="L3" s="5"/>
      <c r="M3" s="5"/>
      <c r="N3" s="5"/>
      <c r="P3" s="139" t="s">
        <v>107</v>
      </c>
    </row>
    <row r="4" spans="3:14" ht="18" customHeight="1">
      <c r="C4" s="3"/>
      <c r="D4" s="3"/>
      <c r="E4" s="3"/>
      <c r="F4" s="3"/>
      <c r="G4" s="3"/>
      <c r="H4" s="3"/>
      <c r="I4" s="3"/>
      <c r="J4" s="3"/>
      <c r="K4" s="3"/>
      <c r="L4" s="3"/>
      <c r="M4" s="3"/>
      <c r="N4" s="3"/>
    </row>
    <row r="5" spans="3:15" ht="15.75">
      <c r="C5" s="124">
        <v>4</v>
      </c>
      <c r="D5" s="124" t="str">
        <f>Translations!$B$170</f>
        <v>Informazioni sulle attività svolte</v>
      </c>
      <c r="E5" s="124"/>
      <c r="F5" s="124"/>
      <c r="G5" s="124"/>
      <c r="H5" s="124"/>
      <c r="I5" s="124"/>
      <c r="J5" s="124"/>
      <c r="K5" s="124"/>
      <c r="L5" s="124"/>
      <c r="M5" s="124"/>
      <c r="N5" s="124"/>
      <c r="O5" s="140"/>
    </row>
    <row r="6" spans="1:16" s="142" customFormat="1" ht="15.75">
      <c r="A6" s="326"/>
      <c r="B6" s="127"/>
      <c r="C6" s="141"/>
      <c r="D6" s="141"/>
      <c r="E6" s="141"/>
      <c r="F6" s="141"/>
      <c r="G6" s="141"/>
      <c r="H6" s="141"/>
      <c r="N6" s="141"/>
      <c r="O6" s="141"/>
      <c r="P6" s="110"/>
    </row>
    <row r="7" spans="1:16" s="142" customFormat="1" ht="15.75">
      <c r="A7" s="326"/>
      <c r="C7" s="141"/>
      <c r="D7" s="141" t="str">
        <f>Translations!$B$171</f>
        <v>Alla sezione 2c) è stato scelto:</v>
      </c>
      <c r="E7" s="141"/>
      <c r="H7" s="551" t="str">
        <f>IF(ISBLANK('Identification and description'!$I$13),"---",'Identification and description'!$I$13)</f>
        <v>---</v>
      </c>
      <c r="I7" s="552"/>
      <c r="J7" s="553"/>
      <c r="K7" s="553"/>
      <c r="L7" s="553"/>
      <c r="M7" s="554"/>
      <c r="N7" s="555"/>
      <c r="O7" s="141"/>
      <c r="P7" s="143"/>
    </row>
    <row r="8" spans="1:16" s="142" customFormat="1" ht="15.75">
      <c r="A8" s="326"/>
      <c r="C8" s="141"/>
      <c r="D8" s="144"/>
      <c r="E8" s="144"/>
      <c r="F8" s="144"/>
      <c r="G8" s="144"/>
      <c r="H8" s="144"/>
      <c r="I8" s="144"/>
      <c r="J8" s="144"/>
      <c r="K8" s="144"/>
      <c r="L8" s="144"/>
      <c r="M8" s="144"/>
      <c r="N8" s="144"/>
      <c r="O8" s="141"/>
      <c r="P8" s="145"/>
    </row>
    <row r="9" spans="1:16" s="86" customFormat="1" ht="25.5" customHeight="1">
      <c r="A9" s="110"/>
      <c r="B9" s="26"/>
      <c r="C9" s="103" t="s">
        <v>116</v>
      </c>
      <c r="D9" s="493" t="str">
        <f>Translations!$B$172</f>
        <v>Fornire un elenco dei tipi di aeromobili che l’operatore utilizza all’epoca della presentazione di questo piano di monitoraggio.</v>
      </c>
      <c r="E9" s="493"/>
      <c r="F9" s="493"/>
      <c r="G9" s="493"/>
      <c r="H9" s="493"/>
      <c r="I9" s="493"/>
      <c r="J9" s="514"/>
      <c r="K9" s="514"/>
      <c r="L9" s="514"/>
      <c r="M9" s="514"/>
      <c r="N9" s="514"/>
      <c r="O9" s="140"/>
      <c r="P9" s="143"/>
    </row>
    <row r="10" spans="1:16" s="86" customFormat="1" ht="51" customHeight="1">
      <c r="A10" s="110"/>
      <c r="B10" s="70"/>
      <c r="C10" s="103"/>
      <c r="D10" s="557" t="str">
        <f>Translations!$B$173</f>
        <v>L’elenco deve comprendere tutti i tipi di aeromobili (per codice designatore del tipo di aeromobile usato dall’ICAO - DOC8643) che l’operatore utilizza all’epoca della presentazione del piano di monitoraggio e il numero di aeromobile per tipo, comprendente i velivoli di proprietà e quelli noleggiati. L’operatore è tenuto a indicare soltanto i tipi di aeromobili usati per svolgere le attività di cui all’allegato I della direttiva sul sistema ETS comunitario.</v>
      </c>
      <c r="E10" s="557"/>
      <c r="F10" s="557"/>
      <c r="G10" s="557"/>
      <c r="H10" s="557"/>
      <c r="I10" s="557"/>
      <c r="J10" s="514"/>
      <c r="K10" s="514"/>
      <c r="L10" s="514"/>
      <c r="M10" s="514"/>
      <c r="N10" s="514"/>
      <c r="O10" s="140"/>
      <c r="P10" s="143"/>
    </row>
    <row r="11" spans="1:16" s="86" customFormat="1" ht="38.25" customHeight="1">
      <c r="A11" s="110"/>
      <c r="B11" s="70"/>
      <c r="C11" s="103"/>
      <c r="D11" s="557" t="str">
        <f>Translations!$B$174</f>
        <v>Per specificare eventuali sottotipi di un determinato tipo di velivolo, se ciò dovesse essere importante per la definizione del metodo di monitoraggio adottato, può essere utilizzata la seconda colonna. Tale informazione può essere utile, per esempio, se l’operatore impiega tipi diversi di strumenti di misura di bordo, diversi sistemi di trasmissione dei dati (per esempio, ACARS), ecc.</v>
      </c>
      <c r="E11" s="557"/>
      <c r="F11" s="557"/>
      <c r="G11" s="557"/>
      <c r="H11" s="557"/>
      <c r="I11" s="557"/>
      <c r="J11" s="514"/>
      <c r="K11" s="514"/>
      <c r="L11" s="514"/>
      <c r="M11" s="514"/>
      <c r="N11" s="514"/>
      <c r="O11" s="140"/>
      <c r="P11" s="143"/>
    </row>
    <row r="12" spans="1:16" s="86" customFormat="1" ht="25.5" customHeight="1">
      <c r="A12" s="110"/>
      <c r="B12" s="70"/>
      <c r="C12" s="103"/>
      <c r="D12" s="557" t="str">
        <f>Translations!$B$175</f>
        <v>Per ciascun tipo di aeromobile è necessario specificare i combustibili che si intendono utilizzare (i quali “flussi di fonte” saranno associati alle fonti di emissioni). A tal fine inserire “1” o “VERO” nei relativi campi. Lasciare il campo vuoto se non viene utilizzato il combustibile indicato.</v>
      </c>
      <c r="E12" s="557"/>
      <c r="F12" s="557"/>
      <c r="G12" s="557"/>
      <c r="H12" s="557"/>
      <c r="I12" s="557"/>
      <c r="J12" s="514"/>
      <c r="K12" s="514"/>
      <c r="L12" s="514"/>
      <c r="M12" s="514"/>
      <c r="N12" s="514"/>
      <c r="O12" s="140"/>
      <c r="P12" s="143"/>
    </row>
    <row r="13" spans="1:16" s="86" customFormat="1" ht="51" customHeight="1">
      <c r="A13" s="110"/>
      <c r="B13" s="70"/>
      <c r="C13" s="103"/>
      <c r="D13" s="536" t="str">
        <f>Translations!$B$176</f>
        <v>Nota: alcune parti di questa sezione sono identiche a talune parti del piano di monitoraggio delle tonnellate-chilometro. Per il monitoraggio delle emissioni, tuttavia, è obbligatorio fornire dati supplementari. Questi dati, quindi, devono essere inseriti nella presente sezione. L’operatore può ridurre il carico di lavoro facendo riferimento nel piano di monitoraggio delle tonnellate-chilometro alle informazioni fornite in questa parte.</v>
      </c>
      <c r="E13" s="557"/>
      <c r="F13" s="557"/>
      <c r="G13" s="557"/>
      <c r="H13" s="557"/>
      <c r="I13" s="557"/>
      <c r="J13" s="514"/>
      <c r="K13" s="514"/>
      <c r="L13" s="514"/>
      <c r="M13" s="514"/>
      <c r="N13" s="514"/>
      <c r="O13" s="140"/>
      <c r="P13" s="143"/>
    </row>
    <row r="14" spans="1:16" s="26" customFormat="1" ht="3.75" customHeight="1">
      <c r="A14" s="98"/>
      <c r="C14" s="103"/>
      <c r="D14" s="102"/>
      <c r="G14" s="119"/>
      <c r="H14" s="119"/>
      <c r="O14" s="146"/>
      <c r="P14" s="98"/>
    </row>
    <row r="15" spans="1:16" s="26" customFormat="1" ht="12.75">
      <c r="A15" s="98"/>
      <c r="C15" s="103"/>
      <c r="D15" s="102" t="str">
        <f>Translations!$B$177</f>
        <v>Data di presentazione del piano di monitoraggio:</v>
      </c>
      <c r="H15" s="564"/>
      <c r="I15" s="565"/>
      <c r="O15" s="146"/>
      <c r="P15" s="98"/>
    </row>
    <row r="16" spans="1:16" s="26" customFormat="1" ht="3.75" customHeight="1">
      <c r="A16" s="98"/>
      <c r="C16" s="103"/>
      <c r="D16" s="102"/>
      <c r="G16" s="119"/>
      <c r="H16" s="119"/>
      <c r="O16" s="146"/>
      <c r="P16" s="98"/>
    </row>
    <row r="17" spans="1:16" s="383" customFormat="1" ht="70.5" customHeight="1">
      <c r="A17" s="380"/>
      <c r="B17" s="376"/>
      <c r="C17" s="381"/>
      <c r="D17" s="544" t="str">
        <f>Translations!$B$178</f>
        <v>
Tipo di aeromobile generico 
(codice designatore del tipo di aeromobile usato dall’ICAO)</v>
      </c>
      <c r="E17" s="545"/>
      <c r="F17" s="544" t="str">
        <f>Translations!$B$179</f>
        <v>
Sottotipo (facoltativo)</v>
      </c>
      <c r="G17" s="545"/>
      <c r="H17" s="550" t="str">
        <f>Translations!$B$180</f>
        <v>
Numero di velivoli utilizzati all’epoca della presentazione del piano di monitoraggio</v>
      </c>
      <c r="I17" s="550"/>
      <c r="J17" s="147" t="str">
        <f>Translations!$B$181</f>
        <v>Kerosene per aeromobili
(jet A1 o jet A)</v>
      </c>
      <c r="K17" s="147" t="str">
        <f>Translations!$B$182</f>
        <v>Benzina per aeromobili 
(jet B)</v>
      </c>
      <c r="L17" s="147" t="str">
        <f>Translations!$B$183</f>
        <v>Benzina avio (AvGas)</v>
      </c>
      <c r="M17" s="147" t="str">
        <f>Translations!$B$184</f>
        <v>Biocarburante</v>
      </c>
      <c r="N17" s="147" t="str">
        <f>Translations!$B$185</f>
        <v>Altri combustibili alternativi</v>
      </c>
      <c r="O17" s="382"/>
      <c r="P17" s="380"/>
    </row>
    <row r="18" spans="1:16" s="86" customFormat="1" ht="15.75">
      <c r="A18" s="110"/>
      <c r="B18" s="26"/>
      <c r="C18" s="103"/>
      <c r="D18" s="546"/>
      <c r="E18" s="546"/>
      <c r="F18" s="546"/>
      <c r="G18" s="546"/>
      <c r="H18" s="549"/>
      <c r="I18" s="549"/>
      <c r="J18" s="15"/>
      <c r="K18" s="15"/>
      <c r="L18" s="15"/>
      <c r="M18" s="15"/>
      <c r="N18" s="15"/>
      <c r="O18" s="140"/>
      <c r="P18" s="110"/>
    </row>
    <row r="19" spans="1:16" s="86" customFormat="1" ht="15.75">
      <c r="A19" s="110"/>
      <c r="B19" s="26"/>
      <c r="C19" s="103"/>
      <c r="D19" s="546"/>
      <c r="E19" s="546"/>
      <c r="F19" s="546"/>
      <c r="G19" s="546"/>
      <c r="H19" s="549"/>
      <c r="I19" s="549"/>
      <c r="J19" s="15"/>
      <c r="K19" s="15"/>
      <c r="L19" s="15"/>
      <c r="M19" s="15"/>
      <c r="N19" s="15"/>
      <c r="O19" s="140"/>
      <c r="P19" s="110"/>
    </row>
    <row r="20" spans="1:16" s="86" customFormat="1" ht="15.75">
      <c r="A20" s="110"/>
      <c r="B20" s="26"/>
      <c r="C20" s="103"/>
      <c r="D20" s="547"/>
      <c r="E20" s="548"/>
      <c r="F20" s="546"/>
      <c r="G20" s="546"/>
      <c r="H20" s="549"/>
      <c r="I20" s="549"/>
      <c r="J20" s="15"/>
      <c r="K20" s="15"/>
      <c r="L20" s="15"/>
      <c r="M20" s="15"/>
      <c r="N20" s="15"/>
      <c r="O20" s="140"/>
      <c r="P20" s="110"/>
    </row>
    <row r="21" spans="1:16" s="86" customFormat="1" ht="15.75">
      <c r="A21" s="110"/>
      <c r="B21" s="26"/>
      <c r="C21" s="103"/>
      <c r="D21" s="547"/>
      <c r="E21" s="548"/>
      <c r="F21" s="546"/>
      <c r="G21" s="546"/>
      <c r="H21" s="549"/>
      <c r="I21" s="549"/>
      <c r="J21" s="15"/>
      <c r="K21" s="15"/>
      <c r="L21" s="15"/>
      <c r="M21" s="15"/>
      <c r="N21" s="15"/>
      <c r="O21" s="140"/>
      <c r="P21" s="110"/>
    </row>
    <row r="22" spans="1:16" s="86" customFormat="1" ht="15.75">
      <c r="A22" s="110"/>
      <c r="B22" s="26"/>
      <c r="C22" s="103"/>
      <c r="D22" s="547"/>
      <c r="E22" s="548"/>
      <c r="F22" s="546"/>
      <c r="G22" s="546"/>
      <c r="H22" s="549"/>
      <c r="I22" s="549"/>
      <c r="J22" s="15"/>
      <c r="K22" s="15"/>
      <c r="L22" s="15"/>
      <c r="M22" s="15"/>
      <c r="N22" s="15"/>
      <c r="O22" s="140"/>
      <c r="P22" s="110"/>
    </row>
    <row r="23" spans="1:16" s="86" customFormat="1" ht="15.75">
      <c r="A23" s="110"/>
      <c r="B23" s="26"/>
      <c r="C23" s="103"/>
      <c r="D23" s="547"/>
      <c r="E23" s="548"/>
      <c r="F23" s="546"/>
      <c r="G23" s="546"/>
      <c r="H23" s="549"/>
      <c r="I23" s="549"/>
      <c r="J23" s="15"/>
      <c r="K23" s="15"/>
      <c r="L23" s="15"/>
      <c r="M23" s="15"/>
      <c r="N23" s="15"/>
      <c r="O23" s="140"/>
      <c r="P23" s="110"/>
    </row>
    <row r="24" spans="1:16" s="86" customFormat="1" ht="15.75">
      <c r="A24" s="110"/>
      <c r="B24" s="26"/>
      <c r="C24" s="103"/>
      <c r="D24" s="547"/>
      <c r="E24" s="548"/>
      <c r="F24" s="546"/>
      <c r="G24" s="546"/>
      <c r="H24" s="549"/>
      <c r="I24" s="549"/>
      <c r="J24" s="15"/>
      <c r="K24" s="15"/>
      <c r="L24" s="15"/>
      <c r="M24" s="15"/>
      <c r="N24" s="15"/>
      <c r="O24" s="140"/>
      <c r="P24" s="110"/>
    </row>
    <row r="25" spans="1:16" s="86" customFormat="1" ht="15.75">
      <c r="A25" s="110"/>
      <c r="B25" s="26"/>
      <c r="C25" s="103"/>
      <c r="D25" s="547"/>
      <c r="E25" s="548"/>
      <c r="F25" s="546"/>
      <c r="G25" s="546"/>
      <c r="H25" s="549"/>
      <c r="I25" s="549"/>
      <c r="J25" s="15"/>
      <c r="K25" s="15"/>
      <c r="L25" s="15"/>
      <c r="M25" s="15"/>
      <c r="N25" s="15"/>
      <c r="O25" s="140"/>
      <c r="P25" s="110"/>
    </row>
    <row r="26" spans="1:16" s="86" customFormat="1" ht="15.75">
      <c r="A26" s="110"/>
      <c r="B26" s="26"/>
      <c r="C26" s="103"/>
      <c r="D26" s="547"/>
      <c r="E26" s="548"/>
      <c r="F26" s="546"/>
      <c r="G26" s="546"/>
      <c r="H26" s="549"/>
      <c r="I26" s="549"/>
      <c r="J26" s="15"/>
      <c r="K26" s="15"/>
      <c r="L26" s="15"/>
      <c r="M26" s="15"/>
      <c r="N26" s="15"/>
      <c r="O26" s="140"/>
      <c r="P26" s="110"/>
    </row>
    <row r="27" spans="1:16" s="86" customFormat="1" ht="15.75">
      <c r="A27" s="110"/>
      <c r="B27" s="26"/>
      <c r="C27" s="103"/>
      <c r="D27" s="547"/>
      <c r="E27" s="548"/>
      <c r="F27" s="546"/>
      <c r="G27" s="546"/>
      <c r="H27" s="549"/>
      <c r="I27" s="549"/>
      <c r="J27" s="15"/>
      <c r="K27" s="15"/>
      <c r="L27" s="15"/>
      <c r="M27" s="15"/>
      <c r="N27" s="15"/>
      <c r="O27" s="140"/>
      <c r="P27" s="110"/>
    </row>
    <row r="28" spans="1:16" s="26" customFormat="1" ht="38.25" customHeight="1">
      <c r="A28" s="98"/>
      <c r="C28" s="103"/>
      <c r="D28"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28" s="560"/>
      <c r="F28" s="560"/>
      <c r="G28" s="560"/>
      <c r="H28" s="560"/>
      <c r="I28" s="560"/>
      <c r="J28" s="561"/>
      <c r="K28" s="561"/>
      <c r="L28" s="561"/>
      <c r="M28" s="561"/>
      <c r="N28" s="561"/>
      <c r="O28" s="148"/>
      <c r="P28" s="98"/>
    </row>
    <row r="29" spans="1:16" s="26" customFormat="1" ht="12.75">
      <c r="A29" s="98"/>
      <c r="C29" s="103"/>
      <c r="D29" s="562" t="str">
        <f>Translations!$B$187</f>
        <v>Solo in caso di flotte molto ampie è necessario fornire la lista sottoforma di foglio separato all’interno di questo file.</v>
      </c>
      <c r="E29" s="562"/>
      <c r="F29" s="562"/>
      <c r="G29" s="562"/>
      <c r="H29" s="562"/>
      <c r="I29" s="562"/>
      <c r="J29" s="563"/>
      <c r="K29" s="563"/>
      <c r="L29" s="563"/>
      <c r="M29" s="563"/>
      <c r="N29" s="563"/>
      <c r="O29" s="148"/>
      <c r="P29" s="98"/>
    </row>
    <row r="30" spans="1:16" s="86" customFormat="1" ht="15.75">
      <c r="A30" s="110"/>
      <c r="B30" s="26"/>
      <c r="C30" s="103"/>
      <c r="D30" s="149"/>
      <c r="E30" s="149"/>
      <c r="F30" s="149"/>
      <c r="G30" s="149"/>
      <c r="H30" s="149"/>
      <c r="I30" s="149"/>
      <c r="J30" s="149"/>
      <c r="K30" s="149"/>
      <c r="L30" s="149"/>
      <c r="M30" s="149"/>
      <c r="N30" s="149"/>
      <c r="O30" s="140"/>
      <c r="P30" s="143"/>
    </row>
    <row r="31" spans="1:16" s="86" customFormat="1" ht="15.75" customHeight="1">
      <c r="A31" s="110"/>
      <c r="B31" s="26"/>
      <c r="C31" s="103" t="s">
        <v>119</v>
      </c>
      <c r="D31" s="493" t="str">
        <f>Translations!$B$188</f>
        <v>Fornire un elenco indicativo di ulteriori tipi di aeromobili che si prevede di utilizzare in futuro.</v>
      </c>
      <c r="E31" s="493"/>
      <c r="F31" s="493"/>
      <c r="G31" s="493"/>
      <c r="H31" s="493"/>
      <c r="I31" s="493"/>
      <c r="J31" s="514"/>
      <c r="K31" s="514"/>
      <c r="L31" s="514"/>
      <c r="M31" s="514"/>
      <c r="N31" s="514"/>
      <c r="O31" s="140"/>
      <c r="P31" s="143"/>
    </row>
    <row r="32" spans="1:16" s="86" customFormat="1" ht="26.25" customHeight="1">
      <c r="A32" s="110"/>
      <c r="B32" s="70"/>
      <c r="C32" s="103"/>
      <c r="D32" s="558" t="str">
        <f>Translations!$B$189</f>
        <v>Si noti che questo elenco non comprende i velivoli elencati nella precedente tabella 4a). Se disponibile, fornire anche il numero indicativo di aeromobili per tipo, inserendo una cifra esatta o un intervallo di cifre. </v>
      </c>
      <c r="E32" s="558"/>
      <c r="F32" s="558"/>
      <c r="G32" s="558"/>
      <c r="H32" s="558"/>
      <c r="I32" s="558"/>
      <c r="J32" s="559"/>
      <c r="K32" s="559"/>
      <c r="L32" s="559"/>
      <c r="M32" s="559"/>
      <c r="N32" s="559"/>
      <c r="O32" s="140"/>
      <c r="P32" s="143"/>
    </row>
    <row r="33" spans="1:16" s="383" customFormat="1" ht="110.25">
      <c r="A33" s="380"/>
      <c r="B33" s="376"/>
      <c r="C33" s="381"/>
      <c r="D33" s="544" t="str">
        <f>Translations!$B$178</f>
        <v>
Tipo di aeromobile generico 
(codice designatore del tipo di aeromobile usato dall’ICAO)</v>
      </c>
      <c r="E33" s="545"/>
      <c r="F33" s="544" t="str">
        <f>Translations!$B$179</f>
        <v>
Sottotipo (facoltativo)</v>
      </c>
      <c r="G33" s="545"/>
      <c r="H33" s="550" t="str">
        <f>Translations!$B$190</f>
        <v>
Numero indicativo di aeromobili che si prevede di utilizzare</v>
      </c>
      <c r="I33" s="550"/>
      <c r="J33" s="147" t="str">
        <f>Translations!$B$181</f>
        <v>Kerosene per aeromobili
(jet A1 o jet A)</v>
      </c>
      <c r="K33" s="147" t="str">
        <f>Translations!$B$182</f>
        <v>Benzina per aeromobili 
(jet B)</v>
      </c>
      <c r="L33" s="147" t="str">
        <f>Translations!$B$183</f>
        <v>Benzina avio (AvGas)</v>
      </c>
      <c r="M33" s="147" t="str">
        <f>Translations!$B$184</f>
        <v>Biocarburante</v>
      </c>
      <c r="N33" s="147" t="str">
        <f>Translations!$B$185</f>
        <v>Altri combustibili alternativi</v>
      </c>
      <c r="O33" s="382"/>
      <c r="P33" s="380"/>
    </row>
    <row r="34" spans="1:16" s="86" customFormat="1" ht="15.75">
      <c r="A34" s="110"/>
      <c r="B34" s="26"/>
      <c r="C34" s="103"/>
      <c r="D34" s="546"/>
      <c r="E34" s="546"/>
      <c r="F34" s="546"/>
      <c r="G34" s="546"/>
      <c r="H34" s="546"/>
      <c r="I34" s="546"/>
      <c r="J34" s="15"/>
      <c r="K34" s="15"/>
      <c r="L34" s="15"/>
      <c r="M34" s="15"/>
      <c r="N34" s="15"/>
      <c r="O34" s="140"/>
      <c r="P34" s="98"/>
    </row>
    <row r="35" spans="1:16" s="86" customFormat="1" ht="15.75">
      <c r="A35" s="110"/>
      <c r="B35" s="26"/>
      <c r="C35" s="103"/>
      <c r="D35" s="546"/>
      <c r="E35" s="546"/>
      <c r="F35" s="546"/>
      <c r="G35" s="546"/>
      <c r="H35" s="546"/>
      <c r="I35" s="546"/>
      <c r="J35" s="15"/>
      <c r="K35" s="15"/>
      <c r="L35" s="15"/>
      <c r="M35" s="15"/>
      <c r="N35" s="15"/>
      <c r="O35" s="140"/>
      <c r="P35" s="98"/>
    </row>
    <row r="36" spans="1:16" s="86" customFormat="1" ht="15.75">
      <c r="A36" s="110"/>
      <c r="B36" s="26"/>
      <c r="C36" s="103"/>
      <c r="D36" s="546"/>
      <c r="E36" s="546"/>
      <c r="F36" s="546"/>
      <c r="G36" s="546"/>
      <c r="H36" s="546"/>
      <c r="I36" s="546"/>
      <c r="J36" s="15"/>
      <c r="K36" s="15"/>
      <c r="L36" s="15"/>
      <c r="M36" s="15"/>
      <c r="N36" s="15"/>
      <c r="O36" s="140"/>
      <c r="P36" s="98"/>
    </row>
    <row r="37" spans="1:16" s="86" customFormat="1" ht="15.75">
      <c r="A37" s="110"/>
      <c r="B37" s="26"/>
      <c r="C37" s="103"/>
      <c r="D37" s="546"/>
      <c r="E37" s="546"/>
      <c r="F37" s="546"/>
      <c r="G37" s="546"/>
      <c r="H37" s="546"/>
      <c r="I37" s="546"/>
      <c r="J37" s="15"/>
      <c r="K37" s="15"/>
      <c r="L37" s="15"/>
      <c r="M37" s="15"/>
      <c r="N37" s="15"/>
      <c r="O37" s="140"/>
      <c r="P37" s="98"/>
    </row>
    <row r="38" spans="1:16" s="86" customFormat="1" ht="15.75">
      <c r="A38" s="110"/>
      <c r="B38" s="26"/>
      <c r="C38" s="103"/>
      <c r="D38" s="546"/>
      <c r="E38" s="546"/>
      <c r="F38" s="546"/>
      <c r="G38" s="546"/>
      <c r="H38" s="546"/>
      <c r="I38" s="546"/>
      <c r="J38" s="15"/>
      <c r="K38" s="15"/>
      <c r="L38" s="15"/>
      <c r="M38" s="15"/>
      <c r="N38" s="15"/>
      <c r="O38" s="140"/>
      <c r="P38" s="98"/>
    </row>
    <row r="39" spans="1:16" s="86" customFormat="1" ht="15.75">
      <c r="A39" s="110"/>
      <c r="B39" s="26"/>
      <c r="C39" s="103"/>
      <c r="D39" s="546"/>
      <c r="E39" s="546"/>
      <c r="F39" s="546"/>
      <c r="G39" s="546"/>
      <c r="H39" s="546"/>
      <c r="I39" s="546"/>
      <c r="J39" s="15"/>
      <c r="K39" s="15"/>
      <c r="L39" s="15"/>
      <c r="M39" s="15"/>
      <c r="N39" s="15"/>
      <c r="O39" s="140"/>
      <c r="P39" s="98"/>
    </row>
    <row r="40" spans="1:16" s="86" customFormat="1" ht="15.75">
      <c r="A40" s="110"/>
      <c r="B40" s="26"/>
      <c r="C40" s="103"/>
      <c r="D40" s="546"/>
      <c r="E40" s="546"/>
      <c r="F40" s="546"/>
      <c r="G40" s="546"/>
      <c r="H40" s="546"/>
      <c r="I40" s="546"/>
      <c r="J40" s="15"/>
      <c r="K40" s="15"/>
      <c r="L40" s="15"/>
      <c r="M40" s="15"/>
      <c r="N40" s="15"/>
      <c r="O40" s="140"/>
      <c r="P40" s="98"/>
    </row>
    <row r="41" spans="1:16" s="86" customFormat="1" ht="15.75">
      <c r="A41" s="110"/>
      <c r="B41" s="26"/>
      <c r="C41" s="103"/>
      <c r="D41" s="546"/>
      <c r="E41" s="546"/>
      <c r="F41" s="546"/>
      <c r="G41" s="546"/>
      <c r="H41" s="546"/>
      <c r="I41" s="546"/>
      <c r="J41" s="15"/>
      <c r="K41" s="15"/>
      <c r="L41" s="15"/>
      <c r="M41" s="15"/>
      <c r="N41" s="15"/>
      <c r="O41" s="140"/>
      <c r="P41" s="98"/>
    </row>
    <row r="42" spans="1:16" s="86" customFormat="1" ht="15.75">
      <c r="A42" s="110"/>
      <c r="B42" s="26"/>
      <c r="C42" s="103"/>
      <c r="D42" s="546"/>
      <c r="E42" s="546"/>
      <c r="F42" s="546"/>
      <c r="G42" s="546"/>
      <c r="H42" s="546"/>
      <c r="I42" s="546"/>
      <c r="J42" s="15"/>
      <c r="K42" s="15"/>
      <c r="L42" s="15"/>
      <c r="M42" s="15"/>
      <c r="N42" s="15"/>
      <c r="O42" s="140"/>
      <c r="P42" s="98"/>
    </row>
    <row r="43" spans="1:16" s="86" customFormat="1" ht="15.75">
      <c r="A43" s="110"/>
      <c r="B43" s="26"/>
      <c r="C43" s="103"/>
      <c r="D43" s="546"/>
      <c r="E43" s="546"/>
      <c r="F43" s="546"/>
      <c r="G43" s="546"/>
      <c r="H43" s="546"/>
      <c r="I43" s="546"/>
      <c r="J43" s="15"/>
      <c r="K43" s="15"/>
      <c r="L43" s="15"/>
      <c r="M43" s="15"/>
      <c r="N43" s="15"/>
      <c r="O43" s="140"/>
      <c r="P43" s="98"/>
    </row>
    <row r="44" spans="1:16" s="26" customFormat="1" ht="38.25" customHeight="1">
      <c r="A44" s="98"/>
      <c r="C44" s="103"/>
      <c r="D44"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44" s="560"/>
      <c r="F44" s="560"/>
      <c r="G44" s="560"/>
      <c r="H44" s="560"/>
      <c r="I44" s="560"/>
      <c r="J44" s="561"/>
      <c r="K44" s="561"/>
      <c r="L44" s="561"/>
      <c r="M44" s="561"/>
      <c r="N44" s="561"/>
      <c r="O44" s="148"/>
      <c r="P44" s="98"/>
    </row>
    <row r="45" spans="1:16" s="26" customFormat="1" ht="12.75">
      <c r="A45" s="98"/>
      <c r="C45" s="103"/>
      <c r="D45" s="562" t="str">
        <f>Translations!$B$187</f>
        <v>Solo in caso di flotte molto ampie è necessario fornire la lista sottoforma di foglio separato all’interno di questo file.</v>
      </c>
      <c r="E45" s="562"/>
      <c r="F45" s="562"/>
      <c r="G45" s="562"/>
      <c r="H45" s="562"/>
      <c r="I45" s="562"/>
      <c r="J45" s="563"/>
      <c r="K45" s="563"/>
      <c r="L45" s="563"/>
      <c r="M45" s="563"/>
      <c r="N45" s="563"/>
      <c r="O45" s="148"/>
      <c r="P45" s="98"/>
    </row>
    <row r="46" spans="1:16" s="86" customFormat="1" ht="4.5" customHeight="1">
      <c r="A46" s="110"/>
      <c r="C46" s="140"/>
      <c r="D46" s="140"/>
      <c r="E46" s="140"/>
      <c r="F46" s="140"/>
      <c r="G46" s="140"/>
      <c r="H46" s="140"/>
      <c r="I46" s="140"/>
      <c r="J46" s="140"/>
      <c r="K46" s="140"/>
      <c r="L46" s="140"/>
      <c r="M46" s="140"/>
      <c r="N46" s="140"/>
      <c r="O46" s="140"/>
      <c r="P46" s="143"/>
    </row>
    <row r="47" spans="1:16" s="142" customFormat="1" ht="12.75">
      <c r="A47" s="326"/>
      <c r="C47" s="150"/>
      <c r="D47" s="556" t="str">
        <f>Translations!$B$191</f>
        <v>&lt;&lt;&lt; Se è stato scelto il piano di monitoraggio per le tonnellate chilometro (t-km), cliccare qui per passare alla sezione 4f). &gt;&gt;&gt;</v>
      </c>
      <c r="E47" s="496"/>
      <c r="F47" s="496"/>
      <c r="G47" s="496"/>
      <c r="H47" s="496"/>
      <c r="I47" s="496"/>
      <c r="J47" s="497"/>
      <c r="K47" s="497"/>
      <c r="L47" s="497"/>
      <c r="M47" s="497"/>
      <c r="N47" s="497"/>
      <c r="O47" s="150"/>
      <c r="P47" s="151"/>
    </row>
    <row r="48" spans="1:16" s="86" customFormat="1" ht="12.75" customHeight="1">
      <c r="A48" s="110"/>
      <c r="C48" s="140"/>
      <c r="D48" s="140"/>
      <c r="E48" s="140"/>
      <c r="F48" s="140"/>
      <c r="G48" s="140"/>
      <c r="H48" s="140"/>
      <c r="I48" s="140"/>
      <c r="J48" s="140"/>
      <c r="K48" s="140"/>
      <c r="L48" s="140"/>
      <c r="M48" s="140"/>
      <c r="N48" s="140"/>
      <c r="O48" s="140"/>
      <c r="P48" s="143"/>
    </row>
    <row r="49" spans="1:16" s="26" customFormat="1" ht="38.25" customHeight="1">
      <c r="A49" s="98"/>
      <c r="B49" s="70"/>
      <c r="C49" s="103" t="s">
        <v>124</v>
      </c>
      <c r="D49" s="493" t="str">
        <f>Translations!$B$192</f>
        <v>Fornire informazioni dettagliate sui sistemi, sulle procedure e sulle responsabilità utilizzate per verificare la completezza dell’elenco delle fonti di emissioni (aeromobile utilizzato) nell’anno in cui è stato effettuato il monitoraggio.</v>
      </c>
      <c r="E49" s="493"/>
      <c r="F49" s="493"/>
      <c r="G49" s="493"/>
      <c r="H49" s="493"/>
      <c r="I49" s="493"/>
      <c r="J49" s="514"/>
      <c r="K49" s="514"/>
      <c r="L49" s="514"/>
      <c r="M49" s="514"/>
      <c r="N49" s="514"/>
      <c r="O49" s="81"/>
      <c r="P49" s="98"/>
    </row>
    <row r="50" spans="1:16" s="26" customFormat="1" ht="25.5" customHeight="1">
      <c r="A50" s="98"/>
      <c r="B50" s="70"/>
      <c r="C50" s="103"/>
      <c r="D50" s="495" t="str">
        <f>Translations!$B$193</f>
        <v>Le voci specificate di seguito garantiscono la completezza del monitoraggio e della comunicazione delle emissioni di tutti gli aeromobili usati nell’anno del monitoraggio, compresi gli aeromobili di proprietà e quelli noleggiati.</v>
      </c>
      <c r="E50" s="495"/>
      <c r="F50" s="495"/>
      <c r="G50" s="495"/>
      <c r="H50" s="495"/>
      <c r="I50" s="495"/>
      <c r="J50" s="514"/>
      <c r="K50" s="514"/>
      <c r="L50" s="514"/>
      <c r="M50" s="514"/>
      <c r="N50" s="514"/>
      <c r="O50" s="81"/>
      <c r="P50" s="98"/>
    </row>
    <row r="51" spans="1:16" s="26" customFormat="1" ht="12.75" customHeight="1">
      <c r="A51" s="98"/>
      <c r="C51" s="152"/>
      <c r="D51" s="538" t="str">
        <f>Translations!$B$194</f>
        <v>Titolo della procedura</v>
      </c>
      <c r="E51" s="539"/>
      <c r="F51" s="531"/>
      <c r="G51" s="531"/>
      <c r="H51" s="531"/>
      <c r="I51" s="531"/>
      <c r="J51" s="532"/>
      <c r="K51" s="532"/>
      <c r="L51" s="532"/>
      <c r="M51" s="532"/>
      <c r="N51" s="532"/>
      <c r="O51" s="81"/>
      <c r="P51" s="98"/>
    </row>
    <row r="52" spans="1:16" s="26" customFormat="1" ht="12.75" customHeight="1">
      <c r="A52" s="98"/>
      <c r="C52" s="152"/>
      <c r="D52" s="538" t="str">
        <f>Translations!$B$195</f>
        <v>Riferimento per la procedura</v>
      </c>
      <c r="E52" s="539"/>
      <c r="F52" s="531"/>
      <c r="G52" s="531"/>
      <c r="H52" s="531"/>
      <c r="I52" s="531"/>
      <c r="J52" s="532"/>
      <c r="K52" s="532"/>
      <c r="L52" s="532"/>
      <c r="M52" s="532"/>
      <c r="N52" s="532"/>
      <c r="O52" s="81"/>
      <c r="P52" s="98"/>
    </row>
    <row r="53" spans="1:16" s="26" customFormat="1" ht="25.5" customHeight="1">
      <c r="A53" s="98"/>
      <c r="B53" s="70"/>
      <c r="C53" s="152"/>
      <c r="D53" s="538" t="str">
        <f>Translations!$B$197</f>
        <v>Breve descrizione della procedura</v>
      </c>
      <c r="E53" s="539"/>
      <c r="F53" s="531"/>
      <c r="G53" s="531"/>
      <c r="H53" s="531"/>
      <c r="I53" s="531"/>
      <c r="J53" s="532"/>
      <c r="K53" s="532"/>
      <c r="L53" s="532"/>
      <c r="M53" s="532"/>
      <c r="N53" s="532"/>
      <c r="O53" s="81"/>
      <c r="P53" s="98"/>
    </row>
    <row r="54" spans="1:16" s="26" customFormat="1" ht="38.25" customHeight="1">
      <c r="A54" s="98"/>
      <c r="B54" s="70"/>
      <c r="C54" s="152"/>
      <c r="D54" s="538" t="str">
        <f>Translations!$B$198</f>
        <v>Posizione o dipartimento responsabile della manutenzione dei dati</v>
      </c>
      <c r="E54" s="539"/>
      <c r="F54" s="531"/>
      <c r="G54" s="531"/>
      <c r="H54" s="531"/>
      <c r="I54" s="531"/>
      <c r="J54" s="532"/>
      <c r="K54" s="532"/>
      <c r="L54" s="532"/>
      <c r="M54" s="532"/>
      <c r="N54" s="532"/>
      <c r="O54" s="81"/>
      <c r="P54" s="98"/>
    </row>
    <row r="55" spans="1:16" s="26" customFormat="1" ht="25.5" customHeight="1">
      <c r="A55" s="98"/>
      <c r="B55" s="70"/>
      <c r="C55" s="152"/>
      <c r="D55" s="538" t="str">
        <f>Translations!$B$199</f>
        <v>Luogo in cui sono conservati i registri</v>
      </c>
      <c r="E55" s="539"/>
      <c r="F55" s="531"/>
      <c r="G55" s="531"/>
      <c r="H55" s="531"/>
      <c r="I55" s="531"/>
      <c r="J55" s="532"/>
      <c r="K55" s="532"/>
      <c r="L55" s="532"/>
      <c r="M55" s="532"/>
      <c r="N55" s="532"/>
      <c r="O55" s="81"/>
      <c r="P55" s="98"/>
    </row>
    <row r="56" spans="1:16" s="26" customFormat="1" ht="25.5" customHeight="1">
      <c r="A56" s="98"/>
      <c r="B56" s="70"/>
      <c r="C56" s="152"/>
      <c r="D56" s="538" t="str">
        <f>Translations!$B$200</f>
        <v>Nome del sistema utilizzato (se del caso)</v>
      </c>
      <c r="E56" s="539"/>
      <c r="F56" s="531"/>
      <c r="G56" s="531"/>
      <c r="H56" s="531"/>
      <c r="I56" s="531"/>
      <c r="J56" s="532"/>
      <c r="K56" s="532"/>
      <c r="L56" s="532"/>
      <c r="M56" s="532"/>
      <c r="N56" s="532"/>
      <c r="O56" s="81"/>
      <c r="P56" s="98"/>
    </row>
    <row r="57" spans="1:16" s="26" customFormat="1" ht="12.75">
      <c r="A57" s="98"/>
      <c r="C57" s="107"/>
      <c r="D57" s="153"/>
      <c r="E57" s="153"/>
      <c r="F57" s="154"/>
      <c r="G57" s="154"/>
      <c r="H57" s="154"/>
      <c r="I57" s="154"/>
      <c r="J57" s="154"/>
      <c r="K57" s="154"/>
      <c r="L57" s="154"/>
      <c r="M57" s="154"/>
      <c r="N57" s="154"/>
      <c r="O57" s="81"/>
      <c r="P57" s="98"/>
    </row>
    <row r="58" spans="1:16" s="26" customFormat="1" ht="25.5" customHeight="1">
      <c r="A58" s="98"/>
      <c r="B58" s="70"/>
      <c r="C58" s="309" t="s">
        <v>120</v>
      </c>
      <c r="D58" s="493" t="str">
        <f>Translations!$B$201</f>
        <v>Fornire informazioni dettagliate sulle procedure adottate per verificare la completezza dell’elenco dei voli effettuati con il codice designatore unico per coppia di aerodromi.</v>
      </c>
      <c r="E58" s="493"/>
      <c r="F58" s="493"/>
      <c r="G58" s="493"/>
      <c r="H58" s="493"/>
      <c r="I58" s="493"/>
      <c r="J58" s="514"/>
      <c r="K58" s="514"/>
      <c r="L58" s="514"/>
      <c r="M58" s="514"/>
      <c r="N58" s="514"/>
      <c r="O58" s="156"/>
      <c r="P58" s="157"/>
    </row>
    <row r="59" spans="1:16" s="26" customFormat="1" ht="38.25" customHeight="1">
      <c r="A59" s="98"/>
      <c r="B59" s="70"/>
      <c r="C59" s="152"/>
      <c r="D59" s="542" t="str">
        <f>Translations!$B$202</f>
        <v>Specificare nel dettaglio le procedure e i sistemi che vengono impiegati per mantenere un elenco dettagliato e aggiornato delle coppie di aerodromi e dei voli effettuati nel periodo del monitoraggio nonché le procedure in atto per garantire la completezza dei dati ed evitarne la duplicazione.</v>
      </c>
      <c r="E59" s="542"/>
      <c r="F59" s="542"/>
      <c r="G59" s="542"/>
      <c r="H59" s="542"/>
      <c r="I59" s="542"/>
      <c r="J59" s="543"/>
      <c r="K59" s="543"/>
      <c r="L59" s="543"/>
      <c r="M59" s="543"/>
      <c r="N59" s="543"/>
      <c r="O59" s="158"/>
      <c r="P59" s="159"/>
    </row>
    <row r="60" spans="1:16" s="26" customFormat="1" ht="12.75" customHeight="1">
      <c r="A60" s="98"/>
      <c r="C60" s="152"/>
      <c r="D60" s="538" t="str">
        <f>Translations!$B$194</f>
        <v>Titolo della procedura</v>
      </c>
      <c r="E60" s="539"/>
      <c r="F60" s="531"/>
      <c r="G60" s="531"/>
      <c r="H60" s="531"/>
      <c r="I60" s="531"/>
      <c r="J60" s="532"/>
      <c r="K60" s="532"/>
      <c r="L60" s="532"/>
      <c r="M60" s="532"/>
      <c r="N60" s="532"/>
      <c r="O60" s="81"/>
      <c r="P60" s="98"/>
    </row>
    <row r="61" spans="1:16" s="26" customFormat="1" ht="12.75" customHeight="1">
      <c r="A61" s="98"/>
      <c r="C61" s="152"/>
      <c r="D61" s="538" t="str">
        <f>Translations!$B$195</f>
        <v>Riferimento per la procedura</v>
      </c>
      <c r="E61" s="539"/>
      <c r="F61" s="531"/>
      <c r="G61" s="531"/>
      <c r="H61" s="531"/>
      <c r="I61" s="531"/>
      <c r="J61" s="532"/>
      <c r="K61" s="532"/>
      <c r="L61" s="532"/>
      <c r="M61" s="532"/>
      <c r="N61" s="532"/>
      <c r="O61" s="81"/>
      <c r="P61" s="98"/>
    </row>
    <row r="62" spans="1:16" s="26" customFormat="1" ht="25.5" customHeight="1">
      <c r="A62" s="98"/>
      <c r="B62" s="70"/>
      <c r="C62" s="152"/>
      <c r="D62" s="538" t="str">
        <f>Translations!$B$197</f>
        <v>Breve descrizione della procedura</v>
      </c>
      <c r="E62" s="539"/>
      <c r="F62" s="531"/>
      <c r="G62" s="531"/>
      <c r="H62" s="531"/>
      <c r="I62" s="531"/>
      <c r="J62" s="532"/>
      <c r="K62" s="532"/>
      <c r="L62" s="532"/>
      <c r="M62" s="532"/>
      <c r="N62" s="532"/>
      <c r="O62" s="81"/>
      <c r="P62" s="98"/>
    </row>
    <row r="63" spans="1:16" s="26" customFormat="1" ht="38.25" customHeight="1">
      <c r="A63" s="98"/>
      <c r="B63" s="70"/>
      <c r="C63" s="152"/>
      <c r="D63" s="538" t="str">
        <f>Translations!$B$198</f>
        <v>Posizione o dipartimento responsabile della manutenzione dei dati</v>
      </c>
      <c r="E63" s="539"/>
      <c r="F63" s="531"/>
      <c r="G63" s="531"/>
      <c r="H63" s="531"/>
      <c r="I63" s="531"/>
      <c r="J63" s="532"/>
      <c r="K63" s="532"/>
      <c r="L63" s="532"/>
      <c r="M63" s="532"/>
      <c r="N63" s="532"/>
      <c r="O63" s="81"/>
      <c r="P63" s="98"/>
    </row>
    <row r="64" spans="1:16" s="26" customFormat="1" ht="25.5" customHeight="1">
      <c r="A64" s="98"/>
      <c r="B64" s="70"/>
      <c r="C64" s="152"/>
      <c r="D64" s="538" t="str">
        <f>Translations!$B$199</f>
        <v>Luogo in cui sono conservati i registri</v>
      </c>
      <c r="E64" s="539"/>
      <c r="F64" s="531"/>
      <c r="G64" s="531"/>
      <c r="H64" s="531"/>
      <c r="I64" s="531"/>
      <c r="J64" s="532"/>
      <c r="K64" s="532"/>
      <c r="L64" s="532"/>
      <c r="M64" s="532"/>
      <c r="N64" s="532"/>
      <c r="O64" s="81"/>
      <c r="P64" s="98"/>
    </row>
    <row r="65" spans="1:16" s="26" customFormat="1" ht="25.5" customHeight="1">
      <c r="A65" s="98"/>
      <c r="B65" s="70"/>
      <c r="C65" s="152"/>
      <c r="D65" s="538" t="str">
        <f>Translations!$B$200</f>
        <v>Nome del sistema utilizzato (se del caso)</v>
      </c>
      <c r="E65" s="539"/>
      <c r="F65" s="531"/>
      <c r="G65" s="531"/>
      <c r="H65" s="531"/>
      <c r="I65" s="531"/>
      <c r="J65" s="532"/>
      <c r="K65" s="532"/>
      <c r="L65" s="532"/>
      <c r="M65" s="532"/>
      <c r="N65" s="532"/>
      <c r="O65" s="81"/>
      <c r="P65" s="98"/>
    </row>
    <row r="66" spans="1:16" s="26" customFormat="1" ht="12.75">
      <c r="A66" s="98"/>
      <c r="C66" s="152"/>
      <c r="D66" s="160"/>
      <c r="E66" s="160"/>
      <c r="F66" s="160"/>
      <c r="G66" s="160"/>
      <c r="H66" s="160"/>
      <c r="I66" s="160"/>
      <c r="J66" s="160"/>
      <c r="K66" s="160"/>
      <c r="L66" s="160"/>
      <c r="M66" s="160"/>
      <c r="N66" s="160"/>
      <c r="O66" s="158"/>
      <c r="P66" s="161"/>
    </row>
    <row r="67" spans="1:16" s="26" customFormat="1" ht="25.5" customHeight="1">
      <c r="A67" s="98"/>
      <c r="B67" s="70"/>
      <c r="C67" s="309" t="s">
        <v>121</v>
      </c>
      <c r="D67" s="493" t="str">
        <f>Translations!$B$203</f>
        <v>Fornire informazioni dettagliate sulle procedure usate per stabilire se i voli rientrano nel campo di applicazione dell’allegato I della direttiva, assicurando la completezza dei dati ed evitando il doppio conteggio.</v>
      </c>
      <c r="E67" s="493"/>
      <c r="F67" s="493"/>
      <c r="G67" s="493"/>
      <c r="H67" s="493"/>
      <c r="I67" s="493"/>
      <c r="J67" s="514"/>
      <c r="K67" s="514"/>
      <c r="L67" s="514"/>
      <c r="M67" s="514"/>
      <c r="N67" s="514"/>
      <c r="O67" s="156"/>
      <c r="P67" s="157"/>
    </row>
    <row r="68" spans="1:16" s="26" customFormat="1" ht="38.25" customHeight="1">
      <c r="A68" s="98"/>
      <c r="B68" s="70"/>
      <c r="C68" s="152"/>
      <c r="D68" s="542" t="str">
        <f>Translations!$B$204</f>
        <v>Specificare nel dettaglio i sistemi che vengono utilizzati per mantenere un elenco dei voli dettagliato e aggiornato nel periodo del monitoraggio e che sono inclusi/esclusi dal sistema ETS comunitario, nonché le procedure in uso per garantire la completezza dei dati ed evitarne la duplicazione.</v>
      </c>
      <c r="E68" s="542"/>
      <c r="F68" s="542"/>
      <c r="G68" s="542"/>
      <c r="H68" s="542"/>
      <c r="I68" s="542"/>
      <c r="J68" s="543"/>
      <c r="K68" s="543"/>
      <c r="L68" s="543"/>
      <c r="M68" s="543"/>
      <c r="N68" s="543"/>
      <c r="O68" s="162"/>
      <c r="P68" s="159"/>
    </row>
    <row r="69" spans="1:16" s="26" customFormat="1" ht="12.75" customHeight="1">
      <c r="A69" s="98"/>
      <c r="C69" s="152"/>
      <c r="D69" s="538" t="str">
        <f>Translations!$B$194</f>
        <v>Titolo della procedura</v>
      </c>
      <c r="E69" s="539"/>
      <c r="F69" s="531"/>
      <c r="G69" s="531"/>
      <c r="H69" s="531"/>
      <c r="I69" s="531"/>
      <c r="J69" s="532"/>
      <c r="K69" s="532"/>
      <c r="L69" s="532"/>
      <c r="M69" s="532"/>
      <c r="N69" s="532"/>
      <c r="O69" s="81"/>
      <c r="P69" s="98"/>
    </row>
    <row r="70" spans="1:16" s="26" customFormat="1" ht="12.75" customHeight="1">
      <c r="A70" s="98"/>
      <c r="C70" s="152"/>
      <c r="D70" s="538" t="str">
        <f>Translations!$B$195</f>
        <v>Riferimento per la procedura</v>
      </c>
      <c r="E70" s="539"/>
      <c r="F70" s="531"/>
      <c r="G70" s="531"/>
      <c r="H70" s="531"/>
      <c r="I70" s="531"/>
      <c r="J70" s="532"/>
      <c r="K70" s="532"/>
      <c r="L70" s="532"/>
      <c r="M70" s="532"/>
      <c r="N70" s="532"/>
      <c r="O70" s="81"/>
      <c r="P70" s="98"/>
    </row>
    <row r="71" spans="1:16" s="26" customFormat="1" ht="25.5" customHeight="1">
      <c r="A71" s="98"/>
      <c r="B71" s="70"/>
      <c r="C71" s="152"/>
      <c r="D71" s="538" t="str">
        <f>Translations!$B$197</f>
        <v>Breve descrizione della procedura</v>
      </c>
      <c r="E71" s="539"/>
      <c r="F71" s="531"/>
      <c r="G71" s="531"/>
      <c r="H71" s="531"/>
      <c r="I71" s="531"/>
      <c r="J71" s="532"/>
      <c r="K71" s="532"/>
      <c r="L71" s="532"/>
      <c r="M71" s="532"/>
      <c r="N71" s="532"/>
      <c r="O71" s="81"/>
      <c r="P71" s="98"/>
    </row>
    <row r="72" spans="1:16" s="26" customFormat="1" ht="38.25" customHeight="1">
      <c r="A72" s="98"/>
      <c r="B72" s="70"/>
      <c r="C72" s="152"/>
      <c r="D72" s="538" t="str">
        <f>Translations!$B$198</f>
        <v>Posizione o dipartimento responsabile della manutenzione dei dati</v>
      </c>
      <c r="E72" s="539"/>
      <c r="F72" s="531"/>
      <c r="G72" s="531"/>
      <c r="H72" s="531"/>
      <c r="I72" s="531"/>
      <c r="J72" s="532"/>
      <c r="K72" s="532"/>
      <c r="L72" s="532"/>
      <c r="M72" s="532"/>
      <c r="N72" s="532"/>
      <c r="O72" s="81"/>
      <c r="P72" s="98"/>
    </row>
    <row r="73" spans="1:16" s="26" customFormat="1" ht="25.5" customHeight="1">
      <c r="A73" s="98"/>
      <c r="B73" s="70"/>
      <c r="C73" s="152"/>
      <c r="D73" s="538" t="str">
        <f>Translations!$B$199</f>
        <v>Luogo in cui sono conservati i registri</v>
      </c>
      <c r="E73" s="539"/>
      <c r="F73" s="531"/>
      <c r="G73" s="531"/>
      <c r="H73" s="531"/>
      <c r="I73" s="531"/>
      <c r="J73" s="532"/>
      <c r="K73" s="532"/>
      <c r="L73" s="532"/>
      <c r="M73" s="532"/>
      <c r="N73" s="532"/>
      <c r="O73" s="81"/>
      <c r="P73" s="98"/>
    </row>
    <row r="74" spans="1:16" s="26" customFormat="1" ht="25.5" customHeight="1">
      <c r="A74" s="98"/>
      <c r="B74" s="70"/>
      <c r="C74" s="152"/>
      <c r="D74" s="538" t="str">
        <f>Translations!$B$200</f>
        <v>Nome del sistema utilizzato (se del caso)</v>
      </c>
      <c r="E74" s="539"/>
      <c r="F74" s="531"/>
      <c r="G74" s="531"/>
      <c r="H74" s="531"/>
      <c r="I74" s="531"/>
      <c r="J74" s="532"/>
      <c r="K74" s="532"/>
      <c r="L74" s="532"/>
      <c r="M74" s="532"/>
      <c r="N74" s="532"/>
      <c r="O74" s="81"/>
      <c r="P74" s="98"/>
    </row>
    <row r="75" spans="1:16" s="26" customFormat="1" ht="12.75">
      <c r="A75" s="98"/>
      <c r="O75" s="81"/>
      <c r="P75" s="163"/>
    </row>
    <row r="76" spans="1:16" s="164" customFormat="1" ht="12.75">
      <c r="A76" s="165"/>
      <c r="C76" s="103" t="s">
        <v>117</v>
      </c>
      <c r="D76" s="441" t="str">
        <f>Translations!$B$205</f>
        <v>Fornire una stima/previsione delle emissioni annue totali di CO2 fossile per le attività di cui all’allegato 1.</v>
      </c>
      <c r="E76" s="518"/>
      <c r="F76" s="518"/>
      <c r="G76" s="518"/>
      <c r="H76" s="518"/>
      <c r="I76" s="518"/>
      <c r="J76" s="518"/>
      <c r="K76" s="518"/>
      <c r="L76" s="518"/>
      <c r="M76" s="518"/>
      <c r="N76" s="518"/>
      <c r="P76" s="165"/>
    </row>
    <row r="77" spans="1:16" s="164" customFormat="1" ht="12.75">
      <c r="A77" s="165"/>
      <c r="B77" s="129"/>
      <c r="C77" s="103"/>
      <c r="D77" s="536" t="str">
        <f>Translations!$B$206</f>
        <v>Questa cifra deve comprendere soltanto i voli rientranti nel sistema ETS comunitario.</v>
      </c>
      <c r="E77" s="518"/>
      <c r="F77" s="518"/>
      <c r="G77" s="518"/>
      <c r="H77" s="518"/>
      <c r="I77" s="518"/>
      <c r="J77" s="518"/>
      <c r="K77" s="518"/>
      <c r="L77" s="518"/>
      <c r="M77" s="518"/>
      <c r="N77" s="518"/>
      <c r="P77" s="165"/>
    </row>
    <row r="78" spans="1:16" s="164" customFormat="1" ht="12.75">
      <c r="A78" s="165"/>
      <c r="C78" s="103"/>
      <c r="D78" s="524"/>
      <c r="E78" s="525"/>
      <c r="F78" s="166" t="str">
        <f>Translations!$B$207</f>
        <v>tonnellate di CO2</v>
      </c>
      <c r="G78" s="152"/>
      <c r="H78" s="152"/>
      <c r="I78" s="152"/>
      <c r="J78" s="152"/>
      <c r="N78" s="167"/>
      <c r="P78" s="165"/>
    </row>
    <row r="79" spans="1:16" s="164" customFormat="1" ht="12.75">
      <c r="A79" s="165"/>
      <c r="C79" s="152"/>
      <c r="D79" s="168"/>
      <c r="E79" s="168"/>
      <c r="F79" s="168"/>
      <c r="G79" s="168"/>
      <c r="H79" s="168"/>
      <c r="I79" s="168"/>
      <c r="J79" s="168"/>
      <c r="K79" s="168"/>
      <c r="N79" s="167"/>
      <c r="P79" s="165"/>
    </row>
    <row r="80" spans="1:16" s="169" customFormat="1" ht="15.75">
      <c r="A80" s="165"/>
      <c r="C80" s="100">
        <v>5</v>
      </c>
      <c r="D80" s="124" t="str">
        <f>Translations!$B$208</f>
        <v>Ammissibilità alle procedure semplificate degli emettitori di entità ridotta</v>
      </c>
      <c r="E80" s="124"/>
      <c r="F80" s="124"/>
      <c r="G80" s="124"/>
      <c r="H80" s="124"/>
      <c r="I80" s="124"/>
      <c r="J80" s="124"/>
      <c r="K80" s="124"/>
      <c r="L80" s="170"/>
      <c r="M80" s="170"/>
      <c r="N80" s="170"/>
      <c r="O80" s="164"/>
      <c r="P80" s="165"/>
    </row>
    <row r="81" spans="1:16" s="169" customFormat="1" ht="12.75">
      <c r="A81" s="165"/>
      <c r="C81" s="125"/>
      <c r="D81" s="125"/>
      <c r="E81" s="125"/>
      <c r="F81" s="125"/>
      <c r="G81" s="125"/>
      <c r="H81" s="125"/>
      <c r="I81" s="125"/>
      <c r="J81" s="125"/>
      <c r="K81" s="125"/>
      <c r="N81" s="132"/>
      <c r="O81" s="164"/>
      <c r="P81" s="165"/>
    </row>
    <row r="82" spans="1:16" s="169" customFormat="1" ht="38.25" customHeight="1">
      <c r="A82" s="165"/>
      <c r="B82" s="70"/>
      <c r="C82" s="4" t="s">
        <v>116</v>
      </c>
      <c r="D82" s="402" t="str">
        <f>Translations!$B$209</f>
        <v>Si prega di confermare: l’operatore effettua meno di 243 voli per periodo per tre periodi di quattro mesi consecutivi; oppure l’operatore effettua voli con emissioni annue totali di CO2 inferiori a 25 000 tonnellate l’anno?</v>
      </c>
      <c r="E82" s="537"/>
      <c r="F82" s="537"/>
      <c r="G82" s="537"/>
      <c r="H82" s="537"/>
      <c r="I82" s="537"/>
      <c r="J82" s="537"/>
      <c r="K82" s="537"/>
      <c r="L82" s="537"/>
      <c r="M82" s="537"/>
      <c r="N82" s="537"/>
      <c r="O82" s="164"/>
      <c r="P82" s="165"/>
    </row>
    <row r="83" spans="1:16" s="169" customFormat="1" ht="38.25" customHeight="1">
      <c r="A83" s="165"/>
      <c r="B83" s="70"/>
      <c r="C83" s="4"/>
      <c r="D83" s="536" t="str">
        <f>Translations!$B$210</f>
        <v>Gli operatori considerati "emettitori di entità ridotta" possono decidere di utilizzare procedure semplificate per stimare il consumo di combustibile, utilizzando gli strumenti messi in atto da Eurocontrol o da altre organizzazioni pertinenti. In tal caso, completare il foglio “simplified calculation” (calcolo semplificato) anziché il foglio “calculation” (calcolo).</v>
      </c>
      <c r="E83" s="398"/>
      <c r="F83" s="398"/>
      <c r="G83" s="398"/>
      <c r="H83" s="398"/>
      <c r="I83" s="398"/>
      <c r="J83" s="398"/>
      <c r="K83" s="398"/>
      <c r="L83" s="398"/>
      <c r="M83" s="398"/>
      <c r="N83" s="398"/>
      <c r="O83" s="164"/>
      <c r="P83" s="165"/>
    </row>
    <row r="84" spans="1:16" s="169" customFormat="1" ht="4.5" customHeight="1">
      <c r="A84" s="165"/>
      <c r="E84" s="171"/>
      <c r="F84" s="171"/>
      <c r="G84" s="171"/>
      <c r="H84" s="172"/>
      <c r="I84" s="172"/>
      <c r="J84" s="172"/>
      <c r="N84" s="109"/>
      <c r="O84" s="164"/>
      <c r="P84" s="173"/>
    </row>
    <row r="85" spans="1:16" s="5" customFormat="1" ht="12.75" customHeight="1">
      <c r="A85" s="327"/>
      <c r="D85" s="540" t="s">
        <v>635</v>
      </c>
      <c r="E85" s="541"/>
      <c r="F85" s="172"/>
      <c r="G85" s="530" t="str">
        <f>Translations!$B$211</f>
        <v>&lt;&lt;&lt; Se la risposta è “Falso”, passare direttamente alla sezione 6. &gt;&gt;&gt;</v>
      </c>
      <c r="H85" s="530"/>
      <c r="I85" s="530"/>
      <c r="J85" s="530"/>
      <c r="K85" s="530"/>
      <c r="L85" s="530"/>
      <c r="M85" s="530"/>
      <c r="N85" s="530"/>
      <c r="O85" s="2"/>
      <c r="P85" s="138">
        <f>IF(ISBLANK(D85),0,IF(D85=TRUE,1,IF(D85=FALSE,2,0)))</f>
        <v>0</v>
      </c>
    </row>
    <row r="86" spans="1:16" s="169" customFormat="1" ht="12.75">
      <c r="A86" s="165"/>
      <c r="D86" s="109"/>
      <c r="E86" s="171"/>
      <c r="F86" s="171"/>
      <c r="G86" s="171"/>
      <c r="H86" s="172"/>
      <c r="I86" s="172"/>
      <c r="J86" s="172"/>
      <c r="K86" s="109"/>
      <c r="L86" s="109"/>
      <c r="M86" s="109"/>
      <c r="N86" s="109"/>
      <c r="O86" s="86"/>
      <c r="P86" s="174"/>
    </row>
    <row r="87" spans="1:16" s="169" customFormat="1" ht="12.75">
      <c r="A87" s="165"/>
      <c r="B87" s="70"/>
      <c r="C87" s="134" t="s">
        <v>119</v>
      </c>
      <c r="D87" s="402" t="str">
        <f>Translations!$B$212</f>
        <v>Se la risposta alla domanda alla sezione 5 a) è “Sì”, l’operatore intende avvalersi delle procedure semplificate per stimare il consumo di combustibile?</v>
      </c>
      <c r="E87" s="398"/>
      <c r="F87" s="398"/>
      <c r="G87" s="398"/>
      <c r="H87" s="398"/>
      <c r="I87" s="398"/>
      <c r="J87" s="398"/>
      <c r="K87" s="398"/>
      <c r="L87" s="398"/>
      <c r="M87" s="398"/>
      <c r="N87" s="398"/>
      <c r="O87" s="86"/>
      <c r="P87" s="174"/>
    </row>
    <row r="88" spans="1:16" s="169" customFormat="1" ht="4.5" customHeight="1">
      <c r="A88" s="165"/>
      <c r="C88" s="264"/>
      <c r="E88" s="171"/>
      <c r="F88" s="171"/>
      <c r="G88" s="171"/>
      <c r="H88" s="172"/>
      <c r="I88" s="172"/>
      <c r="J88" s="172"/>
      <c r="N88" s="109"/>
      <c r="O88" s="164"/>
      <c r="P88" s="173"/>
    </row>
    <row r="89" spans="1:16" s="169" customFormat="1" ht="12.75" customHeight="1">
      <c r="A89" s="165"/>
      <c r="C89" s="264"/>
      <c r="D89" s="540" t="s">
        <v>635</v>
      </c>
      <c r="E89" s="541"/>
      <c r="F89" s="171"/>
      <c r="G89" s="530" t="str">
        <f>Translations!$B$211</f>
        <v>&lt;&lt;&lt; Se la risposta è “Falso”, passare direttamente alla sezione 6. &gt;&gt;&gt;</v>
      </c>
      <c r="H89" s="530"/>
      <c r="I89" s="530"/>
      <c r="J89" s="530"/>
      <c r="K89" s="530"/>
      <c r="L89" s="530"/>
      <c r="M89" s="530"/>
      <c r="N89" s="530"/>
      <c r="O89" s="164"/>
      <c r="P89" s="138">
        <f>IF(ISBLANK(D89),0,IF(D89=TRUE,1,IF(D89=FALSE,2,0)))</f>
        <v>0</v>
      </c>
    </row>
    <row r="90" spans="1:16" s="169" customFormat="1" ht="4.5" customHeight="1">
      <c r="A90" s="165"/>
      <c r="C90" s="264"/>
      <c r="E90" s="171"/>
      <c r="F90" s="171"/>
      <c r="G90" s="171"/>
      <c r="H90" s="172"/>
      <c r="I90" s="172"/>
      <c r="J90" s="172"/>
      <c r="N90" s="109"/>
      <c r="O90" s="164"/>
      <c r="P90" s="173"/>
    </row>
    <row r="91" spans="1:16" s="169" customFormat="1" ht="38.25" customHeight="1">
      <c r="A91" s="165"/>
      <c r="B91" s="70"/>
      <c r="C91" s="134" t="s">
        <v>124</v>
      </c>
      <c r="D91" s="528" t="str">
        <f>Translations!$B$213</f>
        <v>Se la risposta è “Sì”, fornire informazioni a sostegno dell’ammissibilità dell’operatore all’uso delle procedure di calcolo semplificate, quindi passare direttamente al foglio “Simplified Calculation” (Calcolo semplificato) - sezione 9.</v>
      </c>
      <c r="E91" s="529"/>
      <c r="F91" s="529"/>
      <c r="G91" s="529"/>
      <c r="H91" s="529"/>
      <c r="I91" s="529"/>
      <c r="J91" s="529"/>
      <c r="K91" s="529"/>
      <c r="L91" s="529"/>
      <c r="M91" s="529"/>
      <c r="N91" s="529"/>
      <c r="O91" s="164"/>
      <c r="P91" s="165"/>
    </row>
    <row r="92" spans="1:16" s="169" customFormat="1" ht="34.5" customHeight="1">
      <c r="A92" s="165"/>
      <c r="B92" s="70"/>
      <c r="C92" s="176"/>
      <c r="D92" s="526" t="str">
        <f>Translations!$B$214</f>
        <v>Fornire informazioni adeguate per dimostrare che l’operatore effettua meno di 243 voli per periodo per tre periodi consecutivi di quattro mesi ciascuno o che l’operatore produce annualmente un quantitativo di emissioni inferiore a 25 000 tonnellate di CO2 l’anno. Se del caso, allegare altri documenti (cfr. sezione 15).</v>
      </c>
      <c r="E92" s="527"/>
      <c r="F92" s="527"/>
      <c r="G92" s="527"/>
      <c r="H92" s="527"/>
      <c r="I92" s="527"/>
      <c r="J92" s="527"/>
      <c r="K92" s="527"/>
      <c r="L92" s="527"/>
      <c r="M92" s="527"/>
      <c r="N92" s="527"/>
      <c r="O92" s="164"/>
      <c r="P92" s="165"/>
    </row>
    <row r="93" spans="1:16" s="169" customFormat="1" ht="12.75">
      <c r="A93" s="165"/>
      <c r="B93" s="70"/>
      <c r="C93" s="176"/>
      <c r="D93" s="533"/>
      <c r="E93" s="534"/>
      <c r="F93" s="534"/>
      <c r="G93" s="534"/>
      <c r="H93" s="534"/>
      <c r="I93" s="534"/>
      <c r="J93" s="534"/>
      <c r="K93" s="534"/>
      <c r="L93" s="534"/>
      <c r="M93" s="534"/>
      <c r="N93" s="535"/>
      <c r="O93" s="164"/>
      <c r="P93" s="165"/>
    </row>
    <row r="94" spans="4:14" ht="12.75">
      <c r="D94" s="177"/>
      <c r="E94" s="177"/>
      <c r="F94" s="177"/>
      <c r="G94" s="177"/>
      <c r="H94" s="177"/>
      <c r="I94" s="177"/>
      <c r="J94" s="177"/>
      <c r="K94" s="177"/>
      <c r="L94" s="177"/>
      <c r="M94" s="177"/>
      <c r="N94" s="177"/>
    </row>
    <row r="95" spans="1:16" s="164" customFormat="1" ht="12.75" customHeight="1">
      <c r="A95" s="165"/>
      <c r="D95" s="522" t="str">
        <f>Translations!$B$215</f>
        <v>&lt;&lt;&lt; Cliccare qui per passare alla sezione 9 - “Simplified Calculation” (Calcolo semplificato) &gt;&gt;&gt;</v>
      </c>
      <c r="E95" s="523"/>
      <c r="F95" s="523"/>
      <c r="G95" s="523"/>
      <c r="H95" s="523"/>
      <c r="I95" s="523"/>
      <c r="J95" s="523"/>
      <c r="K95" s="523"/>
      <c r="L95" s="522"/>
      <c r="M95" s="518"/>
      <c r="N95" s="518"/>
      <c r="P95" s="165"/>
    </row>
    <row r="98" spans="1:16" s="81" customFormat="1" ht="12.75">
      <c r="A98" s="98"/>
      <c r="C98" s="152"/>
      <c r="D98" s="178"/>
      <c r="E98" s="82"/>
      <c r="F98" s="82"/>
      <c r="G98" s="149"/>
      <c r="H98" s="149"/>
      <c r="I98" s="149"/>
      <c r="J98" s="149"/>
      <c r="K98" s="149"/>
      <c r="N98" s="60"/>
      <c r="P98" s="98"/>
    </row>
    <row r="99" spans="1:16" s="81" customFormat="1" ht="12.75">
      <c r="A99" s="98"/>
      <c r="E99" s="152"/>
      <c r="F99" s="152"/>
      <c r="G99" s="152"/>
      <c r="H99" s="152"/>
      <c r="I99" s="152"/>
      <c r="J99" s="152"/>
      <c r="N99" s="60"/>
      <c r="P99" s="98"/>
    </row>
    <row r="100" spans="1:16" s="26" customFormat="1" ht="12.75">
      <c r="A100" s="98"/>
      <c r="N100" s="136"/>
      <c r="O100" s="81"/>
      <c r="P100" s="98"/>
    </row>
    <row r="102" spans="1:16" s="26" customFormat="1" ht="12.75">
      <c r="A102" s="98"/>
      <c r="N102" s="136"/>
      <c r="O102" s="81"/>
      <c r="P102" s="98"/>
    </row>
    <row r="103" ht="12.75">
      <c r="O103" s="81"/>
    </row>
  </sheetData>
  <sheetProtection sheet="1" objects="1" scenarios="1" formatCells="0" formatColumns="0" formatRows="0"/>
  <mergeCells count="138">
    <mergeCell ref="C3:I3"/>
    <mergeCell ref="D54:E54"/>
    <mergeCell ref="D55:E55"/>
    <mergeCell ref="F54:N54"/>
    <mergeCell ref="F55:N55"/>
    <mergeCell ref="H34:I34"/>
    <mergeCell ref="H33:I33"/>
    <mergeCell ref="D27:E27"/>
    <mergeCell ref="H27:I27"/>
    <mergeCell ref="H25:I25"/>
    <mergeCell ref="D40:E40"/>
    <mergeCell ref="F35:G35"/>
    <mergeCell ref="H41:I41"/>
    <mergeCell ref="D38:E38"/>
    <mergeCell ref="F41:G41"/>
    <mergeCell ref="D41:E41"/>
    <mergeCell ref="D13:N13"/>
    <mergeCell ref="H15:I15"/>
    <mergeCell ref="H24:I24"/>
    <mergeCell ref="D18:E18"/>
    <mergeCell ref="F17:G17"/>
    <mergeCell ref="F19:G19"/>
    <mergeCell ref="H18:I18"/>
    <mergeCell ref="F20:G20"/>
    <mergeCell ref="F21:G21"/>
    <mergeCell ref="D21:E21"/>
    <mergeCell ref="F25:G25"/>
    <mergeCell ref="D56:E56"/>
    <mergeCell ref="F56:N56"/>
    <mergeCell ref="H42:I42"/>
    <mergeCell ref="D34:E34"/>
    <mergeCell ref="H40:I40"/>
    <mergeCell ref="H39:I39"/>
    <mergeCell ref="D42:E42"/>
    <mergeCell ref="F40:G40"/>
    <mergeCell ref="D39:E39"/>
    <mergeCell ref="F71:N71"/>
    <mergeCell ref="D73:E73"/>
    <mergeCell ref="D70:E70"/>
    <mergeCell ref="D71:E71"/>
    <mergeCell ref="F72:N72"/>
    <mergeCell ref="F73:N73"/>
    <mergeCell ref="D72:E72"/>
    <mergeCell ref="D69:E69"/>
    <mergeCell ref="F69:N69"/>
    <mergeCell ref="F70:N70"/>
    <mergeCell ref="D43:E43"/>
    <mergeCell ref="H43:I43"/>
    <mergeCell ref="D49:N49"/>
    <mergeCell ref="F43:G43"/>
    <mergeCell ref="D64:E64"/>
    <mergeCell ref="D63:E63"/>
    <mergeCell ref="F62:N62"/>
    <mergeCell ref="F42:G42"/>
    <mergeCell ref="D50:N50"/>
    <mergeCell ref="D58:N58"/>
    <mergeCell ref="D59:N59"/>
    <mergeCell ref="F51:N51"/>
    <mergeCell ref="D51:E51"/>
    <mergeCell ref="D44:N44"/>
    <mergeCell ref="D45:N45"/>
    <mergeCell ref="D10:N10"/>
    <mergeCell ref="F22:G22"/>
    <mergeCell ref="F23:G23"/>
    <mergeCell ref="F24:G24"/>
    <mergeCell ref="D22:E22"/>
    <mergeCell ref="H22:I22"/>
    <mergeCell ref="D23:E23"/>
    <mergeCell ref="H23:I23"/>
    <mergeCell ref="D24:E24"/>
    <mergeCell ref="H21:I21"/>
    <mergeCell ref="F27:G27"/>
    <mergeCell ref="F36:G36"/>
    <mergeCell ref="F39:G39"/>
    <mergeCell ref="H36:I36"/>
    <mergeCell ref="H35:I35"/>
    <mergeCell ref="H38:I38"/>
    <mergeCell ref="H37:I37"/>
    <mergeCell ref="F38:G38"/>
    <mergeCell ref="D28:N28"/>
    <mergeCell ref="D29:N29"/>
    <mergeCell ref="H7:N7"/>
    <mergeCell ref="D47:N47"/>
    <mergeCell ref="D9:N9"/>
    <mergeCell ref="D12:N12"/>
    <mergeCell ref="F34:G34"/>
    <mergeCell ref="D31:N31"/>
    <mergeCell ref="D32:N32"/>
    <mergeCell ref="D11:N11"/>
    <mergeCell ref="F26:G26"/>
    <mergeCell ref="D37:E37"/>
    <mergeCell ref="D26:E26"/>
    <mergeCell ref="H19:I19"/>
    <mergeCell ref="D17:E17"/>
    <mergeCell ref="H17:I17"/>
    <mergeCell ref="F18:G18"/>
    <mergeCell ref="D25:E25"/>
    <mergeCell ref="D20:E20"/>
    <mergeCell ref="D19:E19"/>
    <mergeCell ref="H20:I20"/>
    <mergeCell ref="H26:I26"/>
    <mergeCell ref="F63:N63"/>
    <mergeCell ref="D60:E60"/>
    <mergeCell ref="D61:E61"/>
    <mergeCell ref="F60:N60"/>
    <mergeCell ref="D62:E62"/>
    <mergeCell ref="D33:E33"/>
    <mergeCell ref="F37:G37"/>
    <mergeCell ref="D36:E36"/>
    <mergeCell ref="D35:E35"/>
    <mergeCell ref="F33:G33"/>
    <mergeCell ref="D68:N68"/>
    <mergeCell ref="D52:E52"/>
    <mergeCell ref="D53:E53"/>
    <mergeCell ref="F52:N52"/>
    <mergeCell ref="F53:N53"/>
    <mergeCell ref="F64:N64"/>
    <mergeCell ref="F65:N65"/>
    <mergeCell ref="D65:E65"/>
    <mergeCell ref="F61:N61"/>
    <mergeCell ref="D67:N67"/>
    <mergeCell ref="F74:N74"/>
    <mergeCell ref="D93:N93"/>
    <mergeCell ref="D76:N76"/>
    <mergeCell ref="D77:N77"/>
    <mergeCell ref="D82:N82"/>
    <mergeCell ref="D83:N83"/>
    <mergeCell ref="D74:E74"/>
    <mergeCell ref="D85:E85"/>
    <mergeCell ref="D89:E89"/>
    <mergeCell ref="D95:K95"/>
    <mergeCell ref="L95:N95"/>
    <mergeCell ref="D78:E78"/>
    <mergeCell ref="D92:N92"/>
    <mergeCell ref="D87:N87"/>
    <mergeCell ref="D91:N91"/>
    <mergeCell ref="G85:N85"/>
    <mergeCell ref="G89:N89"/>
  </mergeCells>
  <conditionalFormatting sqref="F51:I56 F60:I65 F69:I74">
    <cfRule type="expression" priority="3" dxfId="0" stopIfTrue="1">
      <formula>(CNTR_PrimaryMP=2)</formula>
    </cfRule>
  </conditionalFormatting>
  <conditionalFormatting sqref="D47:I47">
    <cfRule type="expression" priority="16" dxfId="7" stopIfTrue="1">
      <formula>(CNTR_PrimaryMP=1)</formula>
    </cfRule>
  </conditionalFormatting>
  <conditionalFormatting sqref="G85:N85">
    <cfRule type="expression" priority="25" dxfId="7" stopIfTrue="1">
      <formula>(CNTR_SmallEmitter=1)</formula>
    </cfRule>
  </conditionalFormatting>
  <conditionalFormatting sqref="D87:N87">
    <cfRule type="expression" priority="26" dxfId="7" stopIfTrue="1">
      <formula>(CNTR_SmallEmitter=2)</formula>
    </cfRule>
  </conditionalFormatting>
  <conditionalFormatting sqref="G89:N89">
    <cfRule type="expression" priority="29" dxfId="7" stopIfTrue="1">
      <formula>(CNTR_UseSmallEmTool=1)</formula>
    </cfRule>
  </conditionalFormatting>
  <conditionalFormatting sqref="D91:N91">
    <cfRule type="expression" priority="30" dxfId="7" stopIfTrue="1">
      <formula>OR((CNTR_UseSmallEmTool=2),(CNTR_SmallEmitter=2))</formula>
    </cfRule>
  </conditionalFormatting>
  <conditionalFormatting sqref="D93:N93">
    <cfRule type="expression" priority="32" dxfId="0" stopIfTrue="1">
      <formula>OR((CNTR_UseSmallEmTool=2),(CNTR_SmallEmitter=2))</formula>
    </cfRule>
  </conditionalFormatting>
  <conditionalFormatting sqref="D92:N92">
    <cfRule type="expression" priority="33" dxfId="7" stopIfTrue="1">
      <formula>OR((CNTR_UseSmallEmTool=2),(CNTR_SmallEmitter=2))</formula>
    </cfRule>
  </conditionalFormatting>
  <conditionalFormatting sqref="D89:E89">
    <cfRule type="expression" priority="1" dxfId="2" stopIfTrue="1">
      <formula>(CNTR_SmallEmitter=2)</formula>
    </cfRule>
  </conditionalFormatting>
  <dataValidations count="3">
    <dataValidation type="list" allowBlank="1" showInputMessage="1" showErrorMessage="1" sqref="H34:I43">
      <formula1>indRange</formula1>
    </dataValidation>
    <dataValidation type="list" allowBlank="1" showInputMessage="1" showErrorMessage="1" sqref="J18:N27 J34:N43">
      <formula1>BooleanValues</formula1>
    </dataValidation>
    <dataValidation type="list" allowBlank="1" showInputMessage="1" showErrorMessage="1" sqref="D85:E85 D89:E89">
      <formula1>YesNo</formula1>
    </dataValidation>
  </dataValidations>
  <hyperlinks>
    <hyperlink ref="D47:N47" location="annualCO2" display="&lt;&lt;&lt; If you have chosen the t-km monitoring plan, click here to continue with section 4(g). &gt;&gt;&gt;"/>
    <hyperlink ref="G85:N85" location="Calculation!A1" display="&lt;&lt;&lt; If you have ticked &quot;No&quot;, please continue directly to section 6. &gt;&gt;&gt;"/>
    <hyperlink ref="G89:N89" location="Calculation!A1" display="&lt;&lt;&lt; If you have ticked &quot;No&quot;, please continue directly to section 6. &gt;&gt;&gt;"/>
    <hyperlink ref="D95:K95"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2" manualBreakCount="2">
    <brk id="48" min="1" max="13" man="1"/>
    <brk id="75"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200"/>
  <sheetViews>
    <sheetView showGridLines="0" zoomScaleSheetLayoutView="100" zoomScalePageLayoutView="0" workbookViewId="0" topLeftCell="B2">
      <selection activeCell="D178" sqref="D178:E178"/>
    </sheetView>
  </sheetViews>
  <sheetFormatPr defaultColWidth="9.140625" defaultRowHeight="12.75"/>
  <cols>
    <col min="1" max="1" width="3.28125" style="98" hidden="1" customWidth="1"/>
    <col min="2" max="2" width="3.28125" style="26" customWidth="1"/>
    <col min="3" max="3" width="4.140625" style="26" customWidth="1"/>
    <col min="4" max="4" width="12.7109375" style="26" customWidth="1"/>
    <col min="5" max="5" width="16.28125" style="26" customWidth="1"/>
    <col min="6" max="13" width="12.7109375" style="26" customWidth="1"/>
    <col min="14" max="14" width="4.7109375" style="81" customWidth="1"/>
    <col min="15" max="15" width="9.140625" style="186" hidden="1" customWidth="1"/>
    <col min="16" max="16384" width="9.140625" style="26" customWidth="1"/>
  </cols>
  <sheetData>
    <row r="1" spans="1:15" s="98" customFormat="1" ht="12.75" hidden="1">
      <c r="A1" s="98" t="s">
        <v>370</v>
      </c>
      <c r="O1" s="186" t="s">
        <v>370</v>
      </c>
    </row>
    <row r="3" spans="3:15" ht="18.75" customHeight="1">
      <c r="C3" s="639" t="str">
        <f>Translations!$B$216</f>
        <v>CALCOLO DELLE EMISSIONI DI CO2 </v>
      </c>
      <c r="D3" s="639"/>
      <c r="E3" s="639"/>
      <c r="F3" s="639"/>
      <c r="G3" s="639"/>
      <c r="H3" s="639"/>
      <c r="I3" s="639"/>
      <c r="J3" s="639"/>
      <c r="K3" s="639"/>
      <c r="L3" s="639"/>
      <c r="M3" s="639"/>
      <c r="N3" s="639"/>
      <c r="O3" s="182" t="s">
        <v>321</v>
      </c>
    </row>
    <row r="4" spans="3:15" ht="12.75" customHeight="1">
      <c r="C4" s="397" t="str">
        <f>Translations!$B$217</f>
        <v>&lt;&lt;&lt; Andare alla sezione 9 se si è autorizzati a utilizzare il calcolo semplificato &gt;&gt;&gt;</v>
      </c>
      <c r="D4" s="397"/>
      <c r="E4" s="397"/>
      <c r="F4" s="397"/>
      <c r="G4" s="397"/>
      <c r="H4" s="397"/>
      <c r="I4" s="397"/>
      <c r="J4" s="397"/>
      <c r="O4" s="183" t="s">
        <v>322</v>
      </c>
    </row>
    <row r="5" spans="3:15" ht="6.75" customHeight="1">
      <c r="C5" s="184"/>
      <c r="O5" s="185"/>
    </row>
    <row r="6" spans="3:13" ht="15.75">
      <c r="C6" s="124">
        <v>6</v>
      </c>
      <c r="D6" s="511" t="str">
        <f>Translations!$B$10</f>
        <v>Dati relativi all’attività</v>
      </c>
      <c r="E6" s="511"/>
      <c r="F6" s="511"/>
      <c r="G6" s="511"/>
      <c r="H6" s="511"/>
      <c r="I6" s="511"/>
      <c r="J6" s="511"/>
      <c r="K6" s="511"/>
      <c r="L6" s="511"/>
      <c r="M6" s="511"/>
    </row>
    <row r="7" spans="3:14" ht="12.75">
      <c r="C7" s="87"/>
      <c r="D7" s="87"/>
      <c r="E7" s="87"/>
      <c r="F7" s="87"/>
      <c r="G7" s="87"/>
      <c r="H7" s="87"/>
      <c r="I7" s="87"/>
      <c r="J7" s="87"/>
      <c r="K7" s="87"/>
      <c r="L7" s="187"/>
      <c r="M7" s="187"/>
      <c r="N7" s="187"/>
    </row>
    <row r="8" spans="3:14" ht="12.75">
      <c r="C8" s="189" t="s">
        <v>116</v>
      </c>
      <c r="D8" s="579" t="str">
        <f>Translations!$B$218</f>
        <v>Specificare la metodologia usata per misurare il consumo di combustibile per ciascun tipo di aeromobile.</v>
      </c>
      <c r="E8" s="579"/>
      <c r="F8" s="579"/>
      <c r="G8" s="579"/>
      <c r="H8" s="579"/>
      <c r="I8" s="579"/>
      <c r="J8" s="579"/>
      <c r="K8" s="579"/>
      <c r="L8" s="579"/>
      <c r="M8" s="579"/>
      <c r="N8" s="190"/>
    </row>
    <row r="9" spans="3:14" ht="25.5" customHeight="1">
      <c r="C9" s="188"/>
      <c r="D9" s="574" t="str">
        <f>Translations!$B$219</f>
        <v>In ogni caso, il metodo usato deve fornire le informazioni più complete e puntuali oltre che la percentuale minima di incertezza senza incorrere in costi irragionevoli. 
Si rammenta che i tipi di aeromobile sono automaticamente ripresi dalla sezione 4a).</v>
      </c>
      <c r="E9" s="574"/>
      <c r="F9" s="574"/>
      <c r="G9" s="574"/>
      <c r="H9" s="574"/>
      <c r="I9" s="574"/>
      <c r="J9" s="574"/>
      <c r="K9" s="574"/>
      <c r="L9" s="574"/>
      <c r="M9" s="574"/>
      <c r="N9" s="162"/>
    </row>
    <row r="10" spans="2:14" ht="64.5" customHeight="1">
      <c r="B10" s="70"/>
      <c r="C10" s="188"/>
      <c r="D10" s="191" t="str">
        <f>Translations!$B$220</f>
        <v>Metodo A</v>
      </c>
      <c r="E10" s="582" t="str">
        <f>Translations!$B$221</f>
        <v>Combustibile effettivamente consumato per ogni volo (in tonnellate) = quantitativo di combustibile contenuto nei serbatoi dell’aeromobile al termine del rifornimento per il volo (in tonnellate) - quantitativo di combustibile contenuto nei serbatoi dell’aeromobile al termine del rifornimento per il volo successivo (in tonnellate) + rifornimento di combustibile per il volo successivo (in tonnellate)</v>
      </c>
      <c r="F10" s="582"/>
      <c r="G10" s="582"/>
      <c r="H10" s="582"/>
      <c r="I10" s="582"/>
      <c r="J10" s="582"/>
      <c r="K10" s="582"/>
      <c r="L10" s="582"/>
      <c r="M10" s="582"/>
      <c r="N10" s="192"/>
    </row>
    <row r="11" spans="2:14" ht="51" customHeight="1">
      <c r="B11" s="70"/>
      <c r="C11" s="188"/>
      <c r="D11" s="191" t="str">
        <f>Translations!$B$222</f>
        <v>Metodo B</v>
      </c>
      <c r="E11" s="575" t="str">
        <f>Translations!$B$223</f>
        <v>Combustibile effettivamente consumato per ogni volo (in tonnellate) = quantitativo di combustibile rimasto nei serbatoi dell’aeromobile al momento del posizionamento dei blocchi alle ruote, all’entrata dell’aeromobile in piazzola di sosta (block-on) al termine del volo precedente (in tonnellate) + rifornimento di combustibile per il volo (in tonnellate) - quantitativo di combustibile contenuto nei serbatoi al block-on al termine del volo (in tonnellate)</v>
      </c>
      <c r="F11" s="575"/>
      <c r="G11" s="575"/>
      <c r="H11" s="575"/>
      <c r="I11" s="575"/>
      <c r="J11" s="575"/>
      <c r="K11" s="575"/>
      <c r="L11" s="575"/>
      <c r="M11" s="575"/>
      <c r="N11" s="193"/>
    </row>
    <row r="12" spans="3:14" ht="12.75">
      <c r="C12" s="188"/>
      <c r="D12" s="116"/>
      <c r="E12" s="116"/>
      <c r="F12" s="116"/>
      <c r="G12" s="116"/>
      <c r="H12" s="116"/>
      <c r="I12" s="116"/>
      <c r="J12" s="116"/>
      <c r="K12" s="116"/>
      <c r="L12" s="116"/>
      <c r="M12" s="116"/>
      <c r="N12" s="194"/>
    </row>
    <row r="13" spans="1:15" s="385" customFormat="1" ht="51" customHeight="1">
      <c r="A13" s="380"/>
      <c r="B13" s="376"/>
      <c r="C13" s="188"/>
      <c r="D13" s="544" t="str">
        <f>Translations!$B$224</f>
        <v>Tipo di aeromobile generico (codice designatore del tipo di aeromobile usato dall’ICAO) e sottotipo</v>
      </c>
      <c r="E13" s="545"/>
      <c r="F13" s="550" t="str">
        <f>Translations!$B$225</f>
        <v>Metodo (A/B)</v>
      </c>
      <c r="G13" s="550"/>
      <c r="H13" s="544" t="str">
        <f>Translations!$B$226</f>
        <v>Fonte di dati usata per determinare il rifornimento di combustibile</v>
      </c>
      <c r="I13" s="616"/>
      <c r="J13" s="545"/>
      <c r="K13" s="544" t="str">
        <f>Translations!$B$227</f>
        <v>Metodi per trasmettere, archiviare e recuperare i dati</v>
      </c>
      <c r="L13" s="616"/>
      <c r="M13" s="545"/>
      <c r="N13" s="383"/>
      <c r="O13" s="384"/>
    </row>
    <row r="14" spans="3:13" ht="12.75" customHeight="1">
      <c r="C14" s="188"/>
      <c r="D14" s="568">
        <f>IF(AND('Emission sources'!D18="",'Emission sources'!F18=""),"",CONCATENATE('Emission sources'!D18," ",'Emission sources'!F18))</f>
      </c>
      <c r="E14" s="569"/>
      <c r="F14" s="546" t="s">
        <v>635</v>
      </c>
      <c r="G14" s="546"/>
      <c r="H14" s="547" t="s">
        <v>635</v>
      </c>
      <c r="I14" s="570"/>
      <c r="J14" s="548"/>
      <c r="K14" s="547" t="s">
        <v>635</v>
      </c>
      <c r="L14" s="570"/>
      <c r="M14" s="548"/>
    </row>
    <row r="15" spans="3:13" ht="12.75">
      <c r="C15" s="188"/>
      <c r="D15" s="568">
        <f>IF(AND('Emission sources'!D19="",'Emission sources'!F19=""),"",CONCATENATE('Emission sources'!D19," ",'Emission sources'!F19))</f>
      </c>
      <c r="E15" s="569"/>
      <c r="F15" s="546" t="s">
        <v>635</v>
      </c>
      <c r="G15" s="546"/>
      <c r="H15" s="547" t="s">
        <v>635</v>
      </c>
      <c r="I15" s="570"/>
      <c r="J15" s="548"/>
      <c r="K15" s="547" t="s">
        <v>635</v>
      </c>
      <c r="L15" s="570"/>
      <c r="M15" s="548"/>
    </row>
    <row r="16" spans="3:13" ht="12.75">
      <c r="C16" s="188"/>
      <c r="D16" s="568">
        <f>IF(AND('Emission sources'!D20="",'Emission sources'!F20=""),"",CONCATENATE('Emission sources'!D20," ",'Emission sources'!F20))</f>
      </c>
      <c r="E16" s="569"/>
      <c r="F16" s="546" t="s">
        <v>635</v>
      </c>
      <c r="G16" s="546"/>
      <c r="H16" s="547" t="s">
        <v>635</v>
      </c>
      <c r="I16" s="570"/>
      <c r="J16" s="548"/>
      <c r="K16" s="547" t="s">
        <v>635</v>
      </c>
      <c r="L16" s="570"/>
      <c r="M16" s="548"/>
    </row>
    <row r="17" spans="3:13" ht="12.75">
      <c r="C17" s="188"/>
      <c r="D17" s="568">
        <f>IF(AND('Emission sources'!D21="",'Emission sources'!F21=""),"",CONCATENATE('Emission sources'!D21," ",'Emission sources'!F21))</f>
      </c>
      <c r="E17" s="569"/>
      <c r="F17" s="546" t="s">
        <v>635</v>
      </c>
      <c r="G17" s="546"/>
      <c r="H17" s="547" t="s">
        <v>635</v>
      </c>
      <c r="I17" s="570"/>
      <c r="J17" s="548"/>
      <c r="K17" s="547" t="s">
        <v>635</v>
      </c>
      <c r="L17" s="570"/>
      <c r="M17" s="548"/>
    </row>
    <row r="18" spans="3:13" ht="12.75">
      <c r="C18" s="188"/>
      <c r="D18" s="568">
        <f>IF(AND('Emission sources'!D22="",'Emission sources'!F22=""),"",CONCATENATE('Emission sources'!D22," ",'Emission sources'!F22))</f>
      </c>
      <c r="E18" s="569"/>
      <c r="F18" s="546" t="s">
        <v>635</v>
      </c>
      <c r="G18" s="546"/>
      <c r="H18" s="547" t="s">
        <v>635</v>
      </c>
      <c r="I18" s="570"/>
      <c r="J18" s="548"/>
      <c r="K18" s="547" t="s">
        <v>635</v>
      </c>
      <c r="L18" s="570"/>
      <c r="M18" s="548"/>
    </row>
    <row r="19" spans="3:13" ht="12.75">
      <c r="C19" s="188"/>
      <c r="D19" s="568">
        <f>IF(AND('Emission sources'!D23="",'Emission sources'!F23=""),"",CONCATENATE('Emission sources'!D23," ",'Emission sources'!F23))</f>
      </c>
      <c r="E19" s="569"/>
      <c r="F19" s="546" t="s">
        <v>635</v>
      </c>
      <c r="G19" s="546"/>
      <c r="H19" s="547" t="s">
        <v>635</v>
      </c>
      <c r="I19" s="570"/>
      <c r="J19" s="548"/>
      <c r="K19" s="547" t="s">
        <v>635</v>
      </c>
      <c r="L19" s="570"/>
      <c r="M19" s="548"/>
    </row>
    <row r="20" spans="3:13" ht="12.75">
      <c r="C20" s="188"/>
      <c r="D20" s="568">
        <f>IF(AND('Emission sources'!D24="",'Emission sources'!F24=""),"",CONCATENATE('Emission sources'!D24," ",'Emission sources'!F24))</f>
      </c>
      <c r="E20" s="569"/>
      <c r="F20" s="546" t="s">
        <v>635</v>
      </c>
      <c r="G20" s="546"/>
      <c r="H20" s="547" t="s">
        <v>635</v>
      </c>
      <c r="I20" s="570"/>
      <c r="J20" s="548"/>
      <c r="K20" s="547" t="s">
        <v>635</v>
      </c>
      <c r="L20" s="570"/>
      <c r="M20" s="548"/>
    </row>
    <row r="21" spans="3:13" ht="12.75">
      <c r="C21" s="188"/>
      <c r="D21" s="568">
        <f>IF(AND('Emission sources'!D25="",'Emission sources'!F25=""),"",CONCATENATE('Emission sources'!D25," ",'Emission sources'!F25))</f>
      </c>
      <c r="E21" s="569"/>
      <c r="F21" s="546" t="s">
        <v>635</v>
      </c>
      <c r="G21" s="546"/>
      <c r="H21" s="547" t="s">
        <v>635</v>
      </c>
      <c r="I21" s="570"/>
      <c r="J21" s="548"/>
      <c r="K21" s="547" t="s">
        <v>635</v>
      </c>
      <c r="L21" s="570"/>
      <c r="M21" s="548"/>
    </row>
    <row r="22" spans="3:13" ht="12.75">
      <c r="C22" s="188"/>
      <c r="D22" s="568">
        <f>IF(AND('Emission sources'!D26="",'Emission sources'!F26=""),"",CONCATENATE('Emission sources'!D26," ",'Emission sources'!F26))</f>
      </c>
      <c r="E22" s="569"/>
      <c r="F22" s="546" t="s">
        <v>635</v>
      </c>
      <c r="G22" s="546"/>
      <c r="H22" s="547" t="s">
        <v>635</v>
      </c>
      <c r="I22" s="570"/>
      <c r="J22" s="548"/>
      <c r="K22" s="547" t="s">
        <v>635</v>
      </c>
      <c r="L22" s="570"/>
      <c r="M22" s="548"/>
    </row>
    <row r="23" spans="3:14" ht="12.75">
      <c r="C23" s="188"/>
      <c r="D23" s="568">
        <f>IF(AND('Emission sources'!D27="",'Emission sources'!F27=""),"",CONCATENATE('Emission sources'!D27," ",'Emission sources'!F27))</f>
      </c>
      <c r="E23" s="569"/>
      <c r="F23" s="546" t="s">
        <v>635</v>
      </c>
      <c r="G23" s="546"/>
      <c r="H23" s="547" t="s">
        <v>635</v>
      </c>
      <c r="I23" s="570"/>
      <c r="J23" s="548"/>
      <c r="K23" s="547" t="s">
        <v>635</v>
      </c>
      <c r="L23" s="570"/>
      <c r="M23" s="548"/>
      <c r="N23" s="82"/>
    </row>
    <row r="24" spans="3:15" ht="25.5" customHeight="1">
      <c r="C24" s="103"/>
      <c r="D24"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24" s="658"/>
      <c r="F24" s="658"/>
      <c r="G24" s="658"/>
      <c r="H24" s="658"/>
      <c r="I24" s="658"/>
      <c r="J24" s="658"/>
      <c r="K24" s="658"/>
      <c r="L24" s="658"/>
      <c r="M24" s="658"/>
      <c r="N24" s="322"/>
      <c r="O24" s="98"/>
    </row>
    <row r="25" spans="3:15" ht="12.75" customHeight="1">
      <c r="C25" s="103"/>
      <c r="D25" s="659" t="str">
        <f>Translations!$B$838</f>
        <v>Le formule alla colonna DE devono pertanto essere corrette al fine di rinviare al tipo di aeromobile corretto alla sezione 4a). </v>
      </c>
      <c r="E25" s="660"/>
      <c r="F25" s="660"/>
      <c r="G25" s="660"/>
      <c r="H25" s="660"/>
      <c r="I25" s="660"/>
      <c r="J25" s="660"/>
      <c r="K25" s="660"/>
      <c r="L25" s="660"/>
      <c r="M25" s="660"/>
      <c r="N25" s="322"/>
      <c r="O25" s="98"/>
    </row>
    <row r="26" spans="3:15" ht="12.75">
      <c r="C26" s="103"/>
      <c r="D26" s="562" t="str">
        <f>Translations!$B$187</f>
        <v>Solo in caso di flotte molto ampie è necessario fornire la lista sottoforma di foglio separato all’interno di questo file.</v>
      </c>
      <c r="E26" s="660"/>
      <c r="F26" s="660"/>
      <c r="G26" s="660"/>
      <c r="H26" s="660"/>
      <c r="I26" s="660"/>
      <c r="J26" s="660"/>
      <c r="K26" s="660"/>
      <c r="L26" s="660"/>
      <c r="M26" s="660"/>
      <c r="N26" s="323"/>
      <c r="O26" s="98"/>
    </row>
    <row r="27" spans="3:14" ht="12.75">
      <c r="C27" s="188"/>
      <c r="D27" s="116"/>
      <c r="E27" s="116"/>
      <c r="F27" s="116"/>
      <c r="G27" s="116"/>
      <c r="H27" s="116"/>
      <c r="I27" s="116"/>
      <c r="J27" s="116"/>
      <c r="K27" s="116"/>
      <c r="L27" s="116"/>
      <c r="M27" s="116"/>
      <c r="N27" s="194"/>
    </row>
    <row r="28" spans="2:14" ht="12.75">
      <c r="B28" s="70"/>
      <c r="C28" s="196" t="s">
        <v>119</v>
      </c>
      <c r="D28" s="643" t="str">
        <f>Translations!$B$229</f>
        <v>Se il metodo scelto (Metodo A/Metodo B) non viene utilizzato per tutti i tipi di aeromobili, motivare questa decisione nel seguente riquadro.</v>
      </c>
      <c r="E28" s="643"/>
      <c r="F28" s="643"/>
      <c r="G28" s="643"/>
      <c r="H28" s="643"/>
      <c r="I28" s="643"/>
      <c r="J28" s="643"/>
      <c r="K28" s="643"/>
      <c r="L28" s="643"/>
      <c r="M28" s="643"/>
      <c r="N28" s="190"/>
    </row>
    <row r="29" spans="3:14" ht="6.75" customHeight="1">
      <c r="C29" s="196"/>
      <c r="D29" s="189"/>
      <c r="E29" s="189"/>
      <c r="F29" s="189"/>
      <c r="G29" s="189"/>
      <c r="H29" s="189"/>
      <c r="I29" s="189"/>
      <c r="J29" s="189"/>
      <c r="K29" s="189"/>
      <c r="L29" s="189"/>
      <c r="M29" s="189"/>
      <c r="N29" s="189"/>
    </row>
    <row r="30" spans="2:14" ht="12.75">
      <c r="B30" s="70"/>
      <c r="C30" s="188"/>
      <c r="D30" s="642"/>
      <c r="E30" s="642"/>
      <c r="F30" s="642"/>
      <c r="G30" s="642"/>
      <c r="H30" s="642"/>
      <c r="I30" s="642"/>
      <c r="J30" s="642"/>
      <c r="K30" s="642"/>
      <c r="L30" s="642"/>
      <c r="M30" s="642"/>
      <c r="N30" s="194"/>
    </row>
    <row r="31" spans="3:14" ht="12.75">
      <c r="C31" s="87"/>
      <c r="D31" s="189"/>
      <c r="E31" s="189"/>
      <c r="F31" s="189"/>
      <c r="G31" s="189"/>
      <c r="H31" s="189"/>
      <c r="I31" s="189"/>
      <c r="J31" s="189"/>
      <c r="K31" s="189"/>
      <c r="L31" s="189"/>
      <c r="M31" s="189"/>
      <c r="N31" s="189"/>
    </row>
    <row r="32" spans="1:15" s="200" customFormat="1" ht="12.75" customHeight="1">
      <c r="A32" s="199"/>
      <c r="B32" s="197"/>
      <c r="C32" s="198" t="s">
        <v>124</v>
      </c>
      <c r="D32" s="661" t="str">
        <f>Translations!$B$231</f>
        <v>Fornire informazioni dettagliate sulla procedura da utilizzare per la definizione del metodo di monitoraggio per ulteriori tipi di aeromobili.</v>
      </c>
      <c r="E32" s="662"/>
      <c r="F32" s="662"/>
      <c r="G32" s="662"/>
      <c r="H32" s="662"/>
      <c r="I32" s="662"/>
      <c r="J32" s="662"/>
      <c r="K32" s="662"/>
      <c r="L32" s="662"/>
      <c r="M32" s="662"/>
      <c r="N32" s="325"/>
      <c r="O32" s="199"/>
    </row>
    <row r="33" spans="1:15" s="204" customFormat="1" ht="51" customHeight="1">
      <c r="A33" s="329"/>
      <c r="B33" s="201"/>
      <c r="C33" s="198"/>
      <c r="D33" s="574" t="str">
        <f>Translations!$B$232</f>
        <v>Se è vero che questo piano di monitoraggio definisce, in generale, il metodo di monitoraggio usato per il velivolo già presente nella flotta dell’operatore all’epoca della presentazione del piano all’autorità competente (cfr. la sezione 4a)), è tuttavia necessario indicare una procedura per garantire che anche ogni eventuale altro aeromobile che si intende utilizzare, compresi i velivoli elencati alla sezione 4b), sia sottoposto a controlli adeguati. Le voci specificate di seguito dovrebbero servire a garantire che sia definita una metodologia di monitoraggio per ogni tipo di aeromobile utilizzato.</v>
      </c>
      <c r="E33" s="574"/>
      <c r="F33" s="574"/>
      <c r="G33" s="574"/>
      <c r="H33" s="574"/>
      <c r="I33" s="574"/>
      <c r="J33" s="574"/>
      <c r="K33" s="574"/>
      <c r="L33" s="574"/>
      <c r="M33" s="574"/>
      <c r="N33" s="202"/>
      <c r="O33" s="203"/>
    </row>
    <row r="34" spans="1:15" s="204" customFormat="1" ht="12.75" customHeight="1">
      <c r="A34" s="329"/>
      <c r="C34" s="205"/>
      <c r="D34" s="640" t="str">
        <f>Translations!$B$194</f>
        <v>Titolo della procedura</v>
      </c>
      <c r="E34" s="641"/>
      <c r="F34" s="655"/>
      <c r="G34" s="655"/>
      <c r="H34" s="655"/>
      <c r="I34" s="655"/>
      <c r="J34" s="655"/>
      <c r="K34" s="655"/>
      <c r="L34" s="655"/>
      <c r="M34" s="655"/>
      <c r="N34" s="179"/>
      <c r="O34" s="206"/>
    </row>
    <row r="35" spans="1:15" s="204" customFormat="1" ht="12.75" customHeight="1">
      <c r="A35" s="329"/>
      <c r="C35" s="205"/>
      <c r="D35" s="640" t="str">
        <f>Translations!$B$195</f>
        <v>Riferimento per la procedura</v>
      </c>
      <c r="E35" s="641"/>
      <c r="F35" s="655"/>
      <c r="G35" s="655"/>
      <c r="H35" s="655"/>
      <c r="I35" s="655"/>
      <c r="J35" s="655"/>
      <c r="K35" s="655"/>
      <c r="L35" s="655"/>
      <c r="M35" s="655"/>
      <c r="N35" s="179"/>
      <c r="O35" s="206"/>
    </row>
    <row r="36" spans="1:15" s="204" customFormat="1" ht="12.75" customHeight="1">
      <c r="A36" s="329"/>
      <c r="B36" s="207"/>
      <c r="C36" s="205"/>
      <c r="D36" s="640" t="str">
        <f>Translations!$B$197</f>
        <v>Breve descrizione della procedura</v>
      </c>
      <c r="E36" s="641"/>
      <c r="F36" s="655"/>
      <c r="G36" s="655"/>
      <c r="H36" s="655"/>
      <c r="I36" s="655"/>
      <c r="J36" s="655"/>
      <c r="K36" s="655"/>
      <c r="L36" s="655"/>
      <c r="M36" s="655"/>
      <c r="N36" s="179"/>
      <c r="O36" s="206"/>
    </row>
    <row r="37" spans="1:15" s="204" customFormat="1" ht="38.25" customHeight="1">
      <c r="A37" s="329"/>
      <c r="B37" s="207"/>
      <c r="C37" s="205"/>
      <c r="D37" s="640" t="str">
        <f>Translations!$B$198</f>
        <v>Posizione o dipartimento responsabile della manutenzione dei dati</v>
      </c>
      <c r="E37" s="641"/>
      <c r="F37" s="655"/>
      <c r="G37" s="655"/>
      <c r="H37" s="655"/>
      <c r="I37" s="655"/>
      <c r="J37" s="655"/>
      <c r="K37" s="655"/>
      <c r="L37" s="655"/>
      <c r="M37" s="655"/>
      <c r="N37" s="179"/>
      <c r="O37" s="206"/>
    </row>
    <row r="38" spans="1:15" s="204" customFormat="1" ht="25.5" customHeight="1">
      <c r="A38" s="329"/>
      <c r="B38" s="207"/>
      <c r="C38" s="205"/>
      <c r="D38" s="640" t="str">
        <f>Translations!$B$199</f>
        <v>Luogo in cui sono conservati i registri</v>
      </c>
      <c r="E38" s="641"/>
      <c r="F38" s="655"/>
      <c r="G38" s="655"/>
      <c r="H38" s="655"/>
      <c r="I38" s="655"/>
      <c r="J38" s="655"/>
      <c r="K38" s="655"/>
      <c r="L38" s="655"/>
      <c r="M38" s="655"/>
      <c r="N38" s="179"/>
      <c r="O38" s="206"/>
    </row>
    <row r="39" spans="1:15" s="204" customFormat="1" ht="25.5" customHeight="1">
      <c r="A39" s="329"/>
      <c r="B39" s="207"/>
      <c r="C39" s="205"/>
      <c r="D39" s="640" t="str">
        <f>Translations!$B$233</f>
        <v>Nome del sistema utilizzato (se del caso).</v>
      </c>
      <c r="E39" s="641"/>
      <c r="F39" s="655"/>
      <c r="G39" s="655"/>
      <c r="H39" s="655"/>
      <c r="I39" s="655"/>
      <c r="J39" s="655"/>
      <c r="K39" s="655"/>
      <c r="L39" s="655"/>
      <c r="M39" s="655"/>
      <c r="N39" s="179"/>
      <c r="O39" s="206"/>
    </row>
    <row r="40" spans="2:15" ht="12.75">
      <c r="B40" s="70"/>
      <c r="C40" s="103"/>
      <c r="D40" s="492"/>
      <c r="E40" s="492"/>
      <c r="F40" s="492"/>
      <c r="G40" s="492"/>
      <c r="H40" s="492"/>
      <c r="I40" s="492"/>
      <c r="J40" s="122"/>
      <c r="K40" s="122"/>
      <c r="L40" s="122"/>
      <c r="M40" s="122"/>
      <c r="N40" s="122"/>
      <c r="O40" s="98"/>
    </row>
    <row r="41" spans="2:14" ht="25.5" customHeight="1">
      <c r="B41" s="70"/>
      <c r="C41" s="196" t="s">
        <v>120</v>
      </c>
      <c r="D41" s="567" t="str">
        <f>Translations!$B$234</f>
        <v>Completare la seguente tabella con le informazioni sui sistemi e le procedure adottati per il monitoraggio del consumo di combustibile per volo per i velivoli di proprietà e noleggiati.</v>
      </c>
      <c r="E41" s="567"/>
      <c r="F41" s="567"/>
      <c r="G41" s="567"/>
      <c r="H41" s="567"/>
      <c r="I41" s="567"/>
      <c r="J41" s="567"/>
      <c r="K41" s="567"/>
      <c r="L41" s="567"/>
      <c r="M41" s="567"/>
      <c r="N41" s="208"/>
    </row>
    <row r="42" spans="2:13" ht="25.5" customHeight="1">
      <c r="B42" s="70"/>
      <c r="C42" s="87"/>
      <c r="D42" s="574" t="str">
        <f>Translations!$B$235</f>
        <v>La procedura deve comprendere i livelli selezionati, una descrizione degli strumenti di misura e l’indicazione delle procedure per la registrazione, il recupero, la trasmissione e l’archiviazione delle informazioni.</v>
      </c>
      <c r="E42" s="574"/>
      <c r="F42" s="574"/>
      <c r="G42" s="574"/>
      <c r="H42" s="574"/>
      <c r="I42" s="574"/>
      <c r="J42" s="574"/>
      <c r="K42" s="574"/>
      <c r="L42" s="574"/>
      <c r="M42" s="574"/>
    </row>
    <row r="43" spans="3:14" ht="12.75" customHeight="1">
      <c r="C43" s="152"/>
      <c r="D43" s="623" t="str">
        <f>Translations!$B$194</f>
        <v>Titolo della procedura</v>
      </c>
      <c r="E43" s="624"/>
      <c r="F43" s="571"/>
      <c r="G43" s="572"/>
      <c r="H43" s="572"/>
      <c r="I43" s="572"/>
      <c r="J43" s="572"/>
      <c r="K43" s="572"/>
      <c r="L43" s="576"/>
      <c r="M43" s="506"/>
      <c r="N43" s="158"/>
    </row>
    <row r="44" spans="3:14" ht="12.75" customHeight="1">
      <c r="C44" s="152"/>
      <c r="D44" s="623" t="str">
        <f>Translations!$B$195</f>
        <v>Riferimento per la procedura</v>
      </c>
      <c r="E44" s="624"/>
      <c r="F44" s="571"/>
      <c r="G44" s="572"/>
      <c r="H44" s="572"/>
      <c r="I44" s="572"/>
      <c r="J44" s="572"/>
      <c r="K44" s="572"/>
      <c r="L44" s="576"/>
      <c r="M44" s="506"/>
      <c r="N44" s="158"/>
    </row>
    <row r="45" spans="2:14" ht="12.75" customHeight="1">
      <c r="B45" s="70"/>
      <c r="C45" s="152"/>
      <c r="D45" s="623" t="str">
        <f>Translations!$B$197</f>
        <v>Breve descrizione della procedura</v>
      </c>
      <c r="E45" s="624"/>
      <c r="F45" s="571"/>
      <c r="G45" s="572"/>
      <c r="H45" s="572"/>
      <c r="I45" s="572"/>
      <c r="J45" s="572"/>
      <c r="K45" s="572"/>
      <c r="L45" s="505"/>
      <c r="M45" s="620"/>
      <c r="N45" s="158"/>
    </row>
    <row r="46" spans="2:14" ht="38.25" customHeight="1">
      <c r="B46" s="70"/>
      <c r="C46" s="152"/>
      <c r="D46" s="623" t="str">
        <f>Translations!$B$198</f>
        <v>Posizione o dipartimento responsabile della manutenzione dei dati</v>
      </c>
      <c r="E46" s="624"/>
      <c r="F46" s="571"/>
      <c r="G46" s="572"/>
      <c r="H46" s="572"/>
      <c r="I46" s="572"/>
      <c r="J46" s="572"/>
      <c r="K46" s="572"/>
      <c r="L46" s="576"/>
      <c r="M46" s="506"/>
      <c r="N46" s="158"/>
    </row>
    <row r="47" spans="2:14" ht="25.5" customHeight="1">
      <c r="B47" s="70"/>
      <c r="C47" s="152"/>
      <c r="D47" s="623" t="str">
        <f>Translations!$B$199</f>
        <v>Luogo in cui sono conservati i registri</v>
      </c>
      <c r="E47" s="624"/>
      <c r="F47" s="571"/>
      <c r="G47" s="572"/>
      <c r="H47" s="572"/>
      <c r="I47" s="572"/>
      <c r="J47" s="572"/>
      <c r="K47" s="572"/>
      <c r="L47" s="576"/>
      <c r="M47" s="506"/>
      <c r="N47" s="158"/>
    </row>
    <row r="48" spans="2:14" ht="25.5" customHeight="1">
      <c r="B48" s="70"/>
      <c r="C48" s="152"/>
      <c r="D48" s="623" t="str">
        <f>Translations!$B$233</f>
        <v>Nome del sistema utilizzato (se del caso).</v>
      </c>
      <c r="E48" s="624"/>
      <c r="F48" s="571"/>
      <c r="G48" s="572"/>
      <c r="H48" s="572"/>
      <c r="I48" s="572"/>
      <c r="J48" s="572"/>
      <c r="K48" s="572"/>
      <c r="L48" s="576"/>
      <c r="M48" s="506"/>
      <c r="N48" s="158"/>
    </row>
    <row r="49" spans="3:13" ht="12.75">
      <c r="C49" s="87"/>
      <c r="D49" s="153"/>
      <c r="E49" s="153"/>
      <c r="F49" s="154"/>
      <c r="G49" s="154"/>
      <c r="H49" s="154"/>
      <c r="I49" s="154"/>
      <c r="J49" s="154"/>
      <c r="K49" s="154"/>
      <c r="L49" s="154"/>
      <c r="M49" s="154"/>
    </row>
    <row r="50" spans="3:14" ht="25.5" customHeight="1">
      <c r="C50" s="196" t="s">
        <v>319</v>
      </c>
      <c r="D50" s="402" t="str">
        <f>Translations!$B$236</f>
        <v>Specificare il metodo per la misurazione della densità usato per i rifornimenti di combustibile e il combustibile contenuto nei serbatoi, per ciascun tipo di aeromobile. </v>
      </c>
      <c r="E50" s="402"/>
      <c r="F50" s="402"/>
      <c r="G50" s="402"/>
      <c r="H50" s="402"/>
      <c r="I50" s="402"/>
      <c r="J50" s="402"/>
      <c r="K50" s="402"/>
      <c r="L50" s="402"/>
      <c r="M50" s="402"/>
      <c r="N50" s="88"/>
    </row>
    <row r="51" spans="2:14" ht="25.5" customHeight="1">
      <c r="B51" s="70"/>
      <c r="C51" s="196"/>
      <c r="D51" s="574" t="str">
        <f>Translations!$B$237</f>
        <v>Devono essere indicati i valori effettivi della densità, a meno che non si possa dimostrare in maniera soddisfacente all’autorità competente che i valori effettivi non sono disponibili: in tal caso si applica un fattore di densità standard pari a 0,8 kg/l. </v>
      </c>
      <c r="E51" s="574"/>
      <c r="F51" s="574"/>
      <c r="G51" s="574"/>
      <c r="H51" s="574"/>
      <c r="I51" s="574"/>
      <c r="J51" s="574"/>
      <c r="K51" s="574"/>
      <c r="L51" s="574"/>
      <c r="M51" s="574"/>
      <c r="N51" s="162"/>
    </row>
    <row r="52" spans="2:15" ht="51" customHeight="1">
      <c r="B52" s="70"/>
      <c r="C52" s="196"/>
      <c r="D52" s="544" t="str">
        <f>Translations!$B$238</f>
        <v>Tipo di aeromobile generico (codice designatore del tipo di aeromobile usato dall’ICAO) e sottotipo</v>
      </c>
      <c r="E52" s="545"/>
      <c r="F52" s="550" t="str">
        <f>Translations!$B$239</f>
        <v>Metodo utilizzato per determinare i valori effettivi della densità per i rifornimenti di combustibile</v>
      </c>
      <c r="G52" s="550"/>
      <c r="H52" s="550" t="str">
        <f>Translations!$B$240</f>
        <v>Metodo utilizzato per determinare i valori effettivi della densità per il combustibile nei serbatoi</v>
      </c>
      <c r="I52" s="550"/>
      <c r="J52" s="663" t="str">
        <f>Translations!$B$241</f>
        <v>Giustificazione per l’uso del valore standard se la misurazione non è possibile, e osservazioni di altro genere</v>
      </c>
      <c r="K52" s="664"/>
      <c r="L52" s="664"/>
      <c r="M52" s="665"/>
      <c r="N52" s="209"/>
      <c r="O52" s="210" t="s">
        <v>363</v>
      </c>
    </row>
    <row r="53" spans="3:15" ht="12.75">
      <c r="C53" s="196"/>
      <c r="D53" s="568">
        <f>IF(AND('Emission sources'!D18="",'Emission sources'!F18=""),"",CONCATENATE('Emission sources'!D18," ",'Emission sources'!F18))</f>
      </c>
      <c r="E53" s="569"/>
      <c r="F53" s="547" t="s">
        <v>635</v>
      </c>
      <c r="G53" s="548"/>
      <c r="H53" s="547" t="s">
        <v>635</v>
      </c>
      <c r="I53" s="548"/>
      <c r="J53" s="571"/>
      <c r="K53" s="572"/>
      <c r="L53" s="572"/>
      <c r="M53" s="573"/>
      <c r="N53" s="180"/>
      <c r="O53" s="211" t="b">
        <f aca="true" t="shared" si="0" ref="O53:O62">OR(AND(NOT(ISBLANK(F53)),F53=INDEX(DensMethod,4)),AND(NOT(ISBLANK(H53)),H53=INDEX(DensMethod,4)))</f>
        <v>0</v>
      </c>
    </row>
    <row r="54" spans="3:15" ht="12.75">
      <c r="C54" s="196"/>
      <c r="D54" s="568">
        <f>IF(AND('Emission sources'!D19="",'Emission sources'!F19=""),"",CONCATENATE('Emission sources'!D19," ",'Emission sources'!F19))</f>
      </c>
      <c r="E54" s="569"/>
      <c r="F54" s="547" t="s">
        <v>635</v>
      </c>
      <c r="G54" s="548"/>
      <c r="H54" s="547" t="s">
        <v>635</v>
      </c>
      <c r="I54" s="548"/>
      <c r="J54" s="571"/>
      <c r="K54" s="572"/>
      <c r="L54" s="572"/>
      <c r="M54" s="573"/>
      <c r="N54" s="180"/>
      <c r="O54" s="211" t="b">
        <f t="shared" si="0"/>
        <v>0</v>
      </c>
    </row>
    <row r="55" spans="3:15" ht="12.75">
      <c r="C55" s="196"/>
      <c r="D55" s="568">
        <f>IF(AND('Emission sources'!D20="",'Emission sources'!F20=""),"",CONCATENATE('Emission sources'!D20," ",'Emission sources'!F20))</f>
      </c>
      <c r="E55" s="569"/>
      <c r="F55" s="547" t="s">
        <v>635</v>
      </c>
      <c r="G55" s="548"/>
      <c r="H55" s="547" t="s">
        <v>635</v>
      </c>
      <c r="I55" s="548"/>
      <c r="J55" s="571"/>
      <c r="K55" s="572"/>
      <c r="L55" s="572"/>
      <c r="M55" s="573"/>
      <c r="N55" s="180"/>
      <c r="O55" s="211" t="b">
        <f t="shared" si="0"/>
        <v>0</v>
      </c>
    </row>
    <row r="56" spans="3:15" ht="12.75">
      <c r="C56" s="196"/>
      <c r="D56" s="568">
        <f>IF(AND('Emission sources'!D21="",'Emission sources'!F21=""),"",CONCATENATE('Emission sources'!D21," ",'Emission sources'!F21))</f>
      </c>
      <c r="E56" s="569"/>
      <c r="F56" s="547" t="s">
        <v>635</v>
      </c>
      <c r="G56" s="548"/>
      <c r="H56" s="547" t="s">
        <v>635</v>
      </c>
      <c r="I56" s="548"/>
      <c r="J56" s="571"/>
      <c r="K56" s="572"/>
      <c r="L56" s="572"/>
      <c r="M56" s="573"/>
      <c r="N56" s="180"/>
      <c r="O56" s="211" t="b">
        <f t="shared" si="0"/>
        <v>0</v>
      </c>
    </row>
    <row r="57" spans="3:15" ht="12.75">
      <c r="C57" s="196"/>
      <c r="D57" s="568">
        <f>IF(AND('Emission sources'!D22="",'Emission sources'!F22=""),"",CONCATENATE('Emission sources'!D22," ",'Emission sources'!F22))</f>
      </c>
      <c r="E57" s="569"/>
      <c r="F57" s="547" t="s">
        <v>635</v>
      </c>
      <c r="G57" s="548"/>
      <c r="H57" s="547" t="s">
        <v>635</v>
      </c>
      <c r="I57" s="548"/>
      <c r="J57" s="571"/>
      <c r="K57" s="572"/>
      <c r="L57" s="572"/>
      <c r="M57" s="573"/>
      <c r="N57" s="180"/>
      <c r="O57" s="211" t="b">
        <f t="shared" si="0"/>
        <v>0</v>
      </c>
    </row>
    <row r="58" spans="3:15" ht="12.75">
      <c r="C58" s="196"/>
      <c r="D58" s="568">
        <f>IF(AND('Emission sources'!D23="",'Emission sources'!F23=""),"",CONCATENATE('Emission sources'!D23," ",'Emission sources'!F23))</f>
      </c>
      <c r="E58" s="569"/>
      <c r="F58" s="547" t="s">
        <v>635</v>
      </c>
      <c r="G58" s="548"/>
      <c r="H58" s="547" t="s">
        <v>635</v>
      </c>
      <c r="I58" s="548"/>
      <c r="J58" s="571"/>
      <c r="K58" s="572"/>
      <c r="L58" s="572"/>
      <c r="M58" s="573"/>
      <c r="N58" s="180"/>
      <c r="O58" s="211" t="b">
        <f t="shared" si="0"/>
        <v>0</v>
      </c>
    </row>
    <row r="59" spans="3:15" ht="12.75">
      <c r="C59" s="196"/>
      <c r="D59" s="568">
        <f>IF(AND('Emission sources'!D24="",'Emission sources'!F24=""),"",CONCATENATE('Emission sources'!D24," ",'Emission sources'!F24))</f>
      </c>
      <c r="E59" s="569"/>
      <c r="F59" s="547" t="s">
        <v>635</v>
      </c>
      <c r="G59" s="548"/>
      <c r="H59" s="547" t="s">
        <v>635</v>
      </c>
      <c r="I59" s="548"/>
      <c r="J59" s="571"/>
      <c r="K59" s="572"/>
      <c r="L59" s="572"/>
      <c r="M59" s="573"/>
      <c r="N59" s="180"/>
      <c r="O59" s="211" t="b">
        <f t="shared" si="0"/>
        <v>0</v>
      </c>
    </row>
    <row r="60" spans="3:15" ht="12.75">
      <c r="C60" s="196"/>
      <c r="D60" s="568">
        <f>IF(AND('Emission sources'!D25="",'Emission sources'!F25=""),"",CONCATENATE('Emission sources'!D25," ",'Emission sources'!F25))</f>
      </c>
      <c r="E60" s="569"/>
      <c r="F60" s="547" t="s">
        <v>635</v>
      </c>
      <c r="G60" s="548"/>
      <c r="H60" s="547" t="s">
        <v>635</v>
      </c>
      <c r="I60" s="548"/>
      <c r="J60" s="571"/>
      <c r="K60" s="572"/>
      <c r="L60" s="572"/>
      <c r="M60" s="573"/>
      <c r="N60" s="180"/>
      <c r="O60" s="211" t="b">
        <f t="shared" si="0"/>
        <v>0</v>
      </c>
    </row>
    <row r="61" spans="3:15" ht="12.75">
      <c r="C61" s="196"/>
      <c r="D61" s="568">
        <f>IF(AND('Emission sources'!D26="",'Emission sources'!F26=""),"",CONCATENATE('Emission sources'!D26," ",'Emission sources'!F26))</f>
      </c>
      <c r="E61" s="569"/>
      <c r="F61" s="547" t="s">
        <v>635</v>
      </c>
      <c r="G61" s="548"/>
      <c r="H61" s="547" t="s">
        <v>635</v>
      </c>
      <c r="I61" s="548"/>
      <c r="J61" s="571"/>
      <c r="K61" s="572"/>
      <c r="L61" s="572"/>
      <c r="M61" s="573"/>
      <c r="N61" s="180"/>
      <c r="O61" s="211" t="b">
        <f t="shared" si="0"/>
        <v>0</v>
      </c>
    </row>
    <row r="62" spans="3:15" ht="12.75">
      <c r="C62" s="196"/>
      <c r="D62" s="568">
        <f>IF(AND('Emission sources'!D27="",'Emission sources'!F27=""),"",CONCATENATE('Emission sources'!D27," ",'Emission sources'!F27))</f>
      </c>
      <c r="E62" s="569"/>
      <c r="F62" s="547" t="s">
        <v>635</v>
      </c>
      <c r="G62" s="548"/>
      <c r="H62" s="547" t="s">
        <v>635</v>
      </c>
      <c r="I62" s="548"/>
      <c r="J62" s="571"/>
      <c r="K62" s="572"/>
      <c r="L62" s="572"/>
      <c r="M62" s="573"/>
      <c r="N62" s="180"/>
      <c r="O62" s="211" t="b">
        <f t="shared" si="0"/>
        <v>0</v>
      </c>
    </row>
    <row r="63" spans="3:15" ht="25.5" customHeight="1">
      <c r="C63" s="103"/>
      <c r="D63"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63" s="658"/>
      <c r="F63" s="658"/>
      <c r="G63" s="658"/>
      <c r="H63" s="658"/>
      <c r="I63" s="658"/>
      <c r="J63" s="658"/>
      <c r="K63" s="658"/>
      <c r="L63" s="658"/>
      <c r="M63" s="658"/>
      <c r="N63" s="322"/>
      <c r="O63" s="98"/>
    </row>
    <row r="64" spans="3:15" ht="12.75" customHeight="1">
      <c r="C64" s="103"/>
      <c r="D64" s="659" t="str">
        <f>Translations!$B$838</f>
        <v>Le formule alla colonna DE devono pertanto essere corrette al fine di rinviare al tipo di aeromobile corretto alla sezione 4a). </v>
      </c>
      <c r="E64" s="660"/>
      <c r="F64" s="660"/>
      <c r="G64" s="660"/>
      <c r="H64" s="660"/>
      <c r="I64" s="660"/>
      <c r="J64" s="660"/>
      <c r="K64" s="660"/>
      <c r="L64" s="660"/>
      <c r="M64" s="660"/>
      <c r="N64" s="322"/>
      <c r="O64" s="98"/>
    </row>
    <row r="65" spans="3:15" ht="12.75">
      <c r="C65" s="103"/>
      <c r="D65" s="562" t="str">
        <f>Translations!$B$187</f>
        <v>Solo in caso di flotte molto ampie è necessario fornire la lista sottoforma di foglio separato all’interno di questo file.</v>
      </c>
      <c r="E65" s="660"/>
      <c r="F65" s="660"/>
      <c r="G65" s="660"/>
      <c r="H65" s="660"/>
      <c r="I65" s="660"/>
      <c r="J65" s="660"/>
      <c r="K65" s="660"/>
      <c r="L65" s="660"/>
      <c r="M65" s="660"/>
      <c r="N65" s="323"/>
      <c r="O65" s="98"/>
    </row>
    <row r="66" spans="3:12" ht="12.75">
      <c r="C66" s="103"/>
      <c r="D66" s="212"/>
      <c r="E66" s="212"/>
      <c r="F66" s="212"/>
      <c r="G66" s="212"/>
      <c r="H66" s="212"/>
      <c r="I66" s="212"/>
      <c r="J66" s="212"/>
      <c r="K66" s="212"/>
      <c r="L66" s="212"/>
    </row>
    <row r="67" spans="2:14" ht="25.5" customHeight="1">
      <c r="B67" s="70"/>
      <c r="C67" s="196" t="s">
        <v>117</v>
      </c>
      <c r="D67" s="567" t="str">
        <f>Translations!$B$243</f>
        <v>Completare la seguente tabella con informazioni sulle procedure per la misurazione della densità usate per i rifornimenti di combustibile e per il combustibile nei serbatoi, per i velivoli di proprietà e noleggiati.</v>
      </c>
      <c r="E67" s="567"/>
      <c r="F67" s="567"/>
      <c r="G67" s="567"/>
      <c r="H67" s="567"/>
      <c r="I67" s="567"/>
      <c r="J67" s="567"/>
      <c r="K67" s="567"/>
      <c r="L67" s="567"/>
      <c r="M67" s="567"/>
      <c r="N67" s="208"/>
    </row>
    <row r="68" spans="2:13" ht="12.75" customHeight="1">
      <c r="B68" s="70"/>
      <c r="C68" s="87"/>
      <c r="D68" s="574" t="str">
        <f>Translations!$B$244</f>
        <v>La procedura deve comprendere una descrizione degli strumenti di misurazione usati o, se la misurazione non è possibile, una spiegazione che giustifichi il ricorso al valore standard.</v>
      </c>
      <c r="E68" s="574"/>
      <c r="F68" s="574"/>
      <c r="G68" s="574"/>
      <c r="H68" s="574"/>
      <c r="I68" s="574"/>
      <c r="J68" s="574"/>
      <c r="K68" s="574"/>
      <c r="L68" s="574"/>
      <c r="M68" s="574"/>
    </row>
    <row r="69" spans="3:14" ht="12.75">
      <c r="C69" s="152"/>
      <c r="D69" s="577" t="str">
        <f>Translations!$B$194</f>
        <v>Titolo della procedura</v>
      </c>
      <c r="E69" s="578"/>
      <c r="F69" s="571"/>
      <c r="G69" s="572"/>
      <c r="H69" s="572"/>
      <c r="I69" s="572"/>
      <c r="J69" s="572"/>
      <c r="K69" s="572"/>
      <c r="L69" s="576"/>
      <c r="M69" s="506"/>
      <c r="N69" s="158"/>
    </row>
    <row r="70" spans="3:14" ht="12.75">
      <c r="C70" s="152"/>
      <c r="D70" s="577" t="str">
        <f>Translations!$B$195</f>
        <v>Riferimento per la procedura</v>
      </c>
      <c r="E70" s="577"/>
      <c r="F70" s="571"/>
      <c r="G70" s="572"/>
      <c r="H70" s="572"/>
      <c r="I70" s="572"/>
      <c r="J70" s="572"/>
      <c r="K70" s="572"/>
      <c r="L70" s="576"/>
      <c r="M70" s="506"/>
      <c r="N70" s="158"/>
    </row>
    <row r="71" spans="2:14" ht="12.75">
      <c r="B71" s="70"/>
      <c r="C71" s="152"/>
      <c r="D71" s="577" t="str">
        <f>Translations!$B$197</f>
        <v>Breve descrizione della procedura</v>
      </c>
      <c r="E71" s="577"/>
      <c r="F71" s="571"/>
      <c r="G71" s="572"/>
      <c r="H71" s="572"/>
      <c r="I71" s="572"/>
      <c r="J71" s="572"/>
      <c r="K71" s="572"/>
      <c r="L71" s="576"/>
      <c r="M71" s="506"/>
      <c r="N71" s="158"/>
    </row>
    <row r="72" spans="2:14" ht="38.25" customHeight="1">
      <c r="B72" s="70"/>
      <c r="C72" s="152"/>
      <c r="D72" s="577" t="str">
        <f>Translations!$B$198</f>
        <v>Posizione o dipartimento responsabile della manutenzione dei dati</v>
      </c>
      <c r="E72" s="578"/>
      <c r="F72" s="571"/>
      <c r="G72" s="572"/>
      <c r="H72" s="572"/>
      <c r="I72" s="572"/>
      <c r="J72" s="572"/>
      <c r="K72" s="572"/>
      <c r="L72" s="576"/>
      <c r="M72" s="506"/>
      <c r="N72" s="158"/>
    </row>
    <row r="73" spans="2:14" ht="25.5" customHeight="1">
      <c r="B73" s="70"/>
      <c r="C73" s="152"/>
      <c r="D73" s="577" t="str">
        <f>Translations!$B$199</f>
        <v>Luogo in cui sono conservati i registri</v>
      </c>
      <c r="E73" s="578"/>
      <c r="F73" s="571"/>
      <c r="G73" s="572"/>
      <c r="H73" s="572"/>
      <c r="I73" s="572"/>
      <c r="J73" s="572"/>
      <c r="K73" s="572"/>
      <c r="L73" s="576"/>
      <c r="M73" s="506"/>
      <c r="N73" s="158"/>
    </row>
    <row r="74" spans="2:14" ht="25.5" customHeight="1">
      <c r="B74" s="70"/>
      <c r="C74" s="152"/>
      <c r="D74" s="577" t="str">
        <f>Translations!$B$233</f>
        <v>Nome del sistema utilizzato (se del caso).</v>
      </c>
      <c r="E74" s="578"/>
      <c r="F74" s="571"/>
      <c r="G74" s="572"/>
      <c r="H74" s="572"/>
      <c r="I74" s="572"/>
      <c r="J74" s="572"/>
      <c r="K74" s="572"/>
      <c r="L74" s="576"/>
      <c r="M74" s="506"/>
      <c r="N74" s="158"/>
    </row>
    <row r="75" spans="3:13" ht="12.75">
      <c r="C75" s="87"/>
      <c r="D75" s="153"/>
      <c r="E75" s="153"/>
      <c r="F75" s="154"/>
      <c r="G75" s="154"/>
      <c r="H75" s="154"/>
      <c r="I75" s="154"/>
      <c r="J75" s="154"/>
      <c r="K75" s="154"/>
      <c r="L75" s="154"/>
      <c r="M75" s="154"/>
    </row>
    <row r="76" spans="2:14" ht="25.5" customHeight="1">
      <c r="B76" s="70"/>
      <c r="C76" s="196" t="s">
        <v>273</v>
      </c>
      <c r="D76" s="402" t="str">
        <f>Translations!$B$245</f>
        <v>Se del caso, fornire un elenco di discrepanze rispetto ai metodi generici per la determinazione dei rifornimenti di combustibile/combustibile contenuto nel serbatoio e della densità per aerodromi specifici.</v>
      </c>
      <c r="E76" s="402"/>
      <c r="F76" s="402"/>
      <c r="G76" s="402"/>
      <c r="H76" s="402"/>
      <c r="I76" s="402"/>
      <c r="J76" s="402"/>
      <c r="K76" s="402"/>
      <c r="L76" s="402"/>
      <c r="M76" s="402"/>
      <c r="N76" s="88"/>
    </row>
    <row r="77" spans="2:14" ht="38.25" customHeight="1">
      <c r="B77" s="70"/>
      <c r="C77" s="196"/>
      <c r="D77" s="542" t="str">
        <f>Translations!$B$246</f>
        <v>Se necessario per la presenza di circostanze particolari (come fornitori di combustibile che non sono in grado di fornire tutte le informazioni richieste per una determinata metodologia), fornire per gli aerodromi specifici un elenco delle discrepanze rispetto al metodo generico. Per esempio, se un fornitore di combustibile in un determinato aerodromo non è in grado di fornire dati sulla densità effettiva, indicare l’approccio alternativo proposto. Elencare gli aerodromi con il codice designatore ICAO, separandoli con un punto e virgola.</v>
      </c>
      <c r="E77" s="542"/>
      <c r="F77" s="542"/>
      <c r="G77" s="542"/>
      <c r="H77" s="542"/>
      <c r="I77" s="542"/>
      <c r="J77" s="542"/>
      <c r="K77" s="542"/>
      <c r="L77" s="542"/>
      <c r="M77" s="542"/>
      <c r="N77" s="162"/>
    </row>
    <row r="78" spans="2:13" ht="25.5" customHeight="1">
      <c r="B78" s="70"/>
      <c r="D78" s="544" t="str">
        <f>Translations!$B$247</f>
        <v>Tipo di discrepanza</v>
      </c>
      <c r="E78" s="545"/>
      <c r="F78" s="544" t="str">
        <f>Translations!$B$248</f>
        <v>Indicazione delle circostanze particolari</v>
      </c>
      <c r="G78" s="616"/>
      <c r="H78" s="616"/>
      <c r="I78" s="616"/>
      <c r="J78" s="545"/>
      <c r="K78" s="550" t="str">
        <f>Translations!$B$249</f>
        <v>Aerodromi a cui si applica la discrepanza</v>
      </c>
      <c r="L78" s="550"/>
      <c r="M78" s="550"/>
    </row>
    <row r="79" spans="2:13" ht="12.75">
      <c r="B79" s="70"/>
      <c r="D79" s="533"/>
      <c r="E79" s="581"/>
      <c r="F79" s="533"/>
      <c r="G79" s="580"/>
      <c r="H79" s="580"/>
      <c r="I79" s="580"/>
      <c r="J79" s="581"/>
      <c r="K79" s="583"/>
      <c r="L79" s="583"/>
      <c r="M79" s="583"/>
    </row>
    <row r="80" spans="2:13" ht="12.75">
      <c r="B80" s="70"/>
      <c r="D80" s="533"/>
      <c r="E80" s="581"/>
      <c r="F80" s="533"/>
      <c r="G80" s="580"/>
      <c r="H80" s="580"/>
      <c r="I80" s="580"/>
      <c r="J80" s="581"/>
      <c r="K80" s="583"/>
      <c r="L80" s="583"/>
      <c r="M80" s="583"/>
    </row>
    <row r="81" spans="2:13" ht="12.75">
      <c r="B81" s="70"/>
      <c r="D81" s="533"/>
      <c r="E81" s="581"/>
      <c r="F81" s="533"/>
      <c r="G81" s="580"/>
      <c r="H81" s="580"/>
      <c r="I81" s="580"/>
      <c r="J81" s="581"/>
      <c r="K81" s="583"/>
      <c r="L81" s="583"/>
      <c r="M81" s="583"/>
    </row>
    <row r="82" spans="2:13" ht="12.75">
      <c r="B82" s="70"/>
      <c r="D82" s="533"/>
      <c r="E82" s="581"/>
      <c r="F82" s="533"/>
      <c r="G82" s="580"/>
      <c r="H82" s="580"/>
      <c r="I82" s="580"/>
      <c r="J82" s="581"/>
      <c r="K82" s="583"/>
      <c r="L82" s="583"/>
      <c r="M82" s="583"/>
    </row>
    <row r="83" spans="2:13" ht="12.75">
      <c r="B83" s="70"/>
      <c r="D83" s="533"/>
      <c r="E83" s="581"/>
      <c r="F83" s="533"/>
      <c r="G83" s="580"/>
      <c r="H83" s="580"/>
      <c r="I83" s="580"/>
      <c r="J83" s="581"/>
      <c r="K83" s="583"/>
      <c r="L83" s="583"/>
      <c r="M83" s="583"/>
    </row>
    <row r="84" spans="3:15" ht="25.5" customHeight="1">
      <c r="C84" s="103"/>
      <c r="D84"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84" s="658"/>
      <c r="F84" s="658"/>
      <c r="G84" s="658"/>
      <c r="H84" s="658"/>
      <c r="I84" s="658"/>
      <c r="J84" s="658"/>
      <c r="K84" s="658"/>
      <c r="L84" s="658"/>
      <c r="M84" s="658"/>
      <c r="N84" s="322"/>
      <c r="O84" s="98"/>
    </row>
    <row r="85" spans="3:14" ht="13.5" customHeight="1">
      <c r="C85" s="213"/>
      <c r="D85" s="109"/>
      <c r="E85" s="109"/>
      <c r="F85" s="109"/>
      <c r="G85" s="109"/>
      <c r="H85" s="109"/>
      <c r="I85" s="109"/>
      <c r="J85" s="109"/>
      <c r="K85" s="109"/>
      <c r="L85" s="109"/>
      <c r="M85" s="109"/>
      <c r="N85" s="86"/>
    </row>
    <row r="86" spans="3:13" ht="13.5" customHeight="1">
      <c r="C86" s="124">
        <v>7</v>
      </c>
      <c r="D86" s="511" t="str">
        <f>Translations!$B$250</f>
        <v>Valutazione dell’incertezza</v>
      </c>
      <c r="E86" s="511"/>
      <c r="F86" s="511"/>
      <c r="G86" s="511"/>
      <c r="H86" s="511"/>
      <c r="I86" s="511"/>
      <c r="J86" s="511"/>
      <c r="K86" s="511"/>
      <c r="L86" s="511"/>
      <c r="M86" s="511"/>
    </row>
    <row r="87" spans="3:14" ht="13.5" customHeight="1">
      <c r="C87" s="213"/>
      <c r="D87" s="109"/>
      <c r="E87" s="109"/>
      <c r="F87" s="109"/>
      <c r="G87" s="109"/>
      <c r="H87" s="109"/>
      <c r="I87" s="109"/>
      <c r="J87" s="109"/>
      <c r="K87" s="109"/>
      <c r="L87" s="109"/>
      <c r="M87" s="109"/>
      <c r="N87" s="86"/>
    </row>
    <row r="88" spans="2:14" ht="25.5" customHeight="1">
      <c r="B88" s="70"/>
      <c r="C88" s="214" t="s">
        <v>116</v>
      </c>
      <c r="D88" s="402" t="str">
        <f>Translations!$B$251</f>
        <v>Nei casi in cui il rifornimento di combustibile e il quantitativo rimasto nel serbatoio siano misurati con i sistemi di bordo, indicare il livello di incertezza associato agli strumenti di misura di bordo.</v>
      </c>
      <c r="E88" s="402"/>
      <c r="F88" s="402"/>
      <c r="G88" s="402"/>
      <c r="H88" s="402"/>
      <c r="I88" s="402"/>
      <c r="J88" s="402"/>
      <c r="K88" s="402"/>
      <c r="L88" s="402"/>
      <c r="M88" s="402"/>
      <c r="N88" s="88"/>
    </row>
    <row r="89" spans="2:14" ht="45.75" customHeight="1">
      <c r="B89" s="70"/>
      <c r="C89" s="109"/>
      <c r="D89" s="585" t="str">
        <f>Translations!$B$252</f>
        <v>Se i rifornimenti di combustibile sono calcolati esclusivamente sulla base del quantitativo di combustibile indicato in fattura o su altre informazioni adeguate trasmesse dal fornitore, non sono necessarie ulteriori prove del livello di incertezza salvo una stima dell’incertezza della misurazione del combustibile rimasto nel serbatoio.
Se i rifornimenti di combustibile sono misurati dagli strumenti di misura di bordo, i valori relativi all’incertezza vanno tratti dalle specifiche tecniche del costruttore dell'aeromobile. Si deve ricorrere a una stima che specifica un intervallo di valori nell’elenco a tendina soltanto se non sono disponibili dati più precisi.</v>
      </c>
      <c r="E89" s="574"/>
      <c r="F89" s="574"/>
      <c r="G89" s="574"/>
      <c r="H89" s="574"/>
      <c r="I89" s="574"/>
      <c r="J89" s="574"/>
      <c r="K89" s="574"/>
      <c r="L89" s="574"/>
      <c r="M89" s="574"/>
      <c r="N89" s="86"/>
    </row>
    <row r="90" spans="1:15" s="385" customFormat="1" ht="51" customHeight="1">
      <c r="A90" s="380"/>
      <c r="B90" s="376"/>
      <c r="D90" s="644" t="str">
        <f>Translations!$B$238</f>
        <v>Tipo di aeromobile generico (codice designatore del tipo di aeromobile usato dall’ICAO) e sottotipo</v>
      </c>
      <c r="E90" s="645"/>
      <c r="F90" s="648" t="str">
        <f>Translations!$B$253</f>
        <v>Incertezza della misurazione del combustibile rimasto nel serbatoio</v>
      </c>
      <c r="G90" s="644" t="str">
        <f>Translations!$B$254</f>
        <v>I rifornimenti di combustibile sono misurati soltanto in base al quantitativo di combustibile indicato in fattura oppure il fornitore è in grado di trasmettere altre informazioni appropriate?</v>
      </c>
      <c r="H90" s="645"/>
      <c r="I90" s="550" t="str">
        <f>Translations!$B$255</f>
        <v>Se no:</v>
      </c>
      <c r="J90" s="550"/>
      <c r="K90" s="550"/>
      <c r="L90" s="550"/>
      <c r="M90" s="550"/>
      <c r="N90" s="386"/>
      <c r="O90" s="380"/>
    </row>
    <row r="91" spans="1:15" s="385" customFormat="1" ht="45" customHeight="1">
      <c r="A91" s="380"/>
      <c r="B91" s="376"/>
      <c r="D91" s="646"/>
      <c r="E91" s="647"/>
      <c r="F91" s="649"/>
      <c r="G91" s="646"/>
      <c r="H91" s="647"/>
      <c r="I91" s="550" t="str">
        <f>Translations!$B$256</f>
        <v>Incertezza degli strumenti di misura
(+/-%)</v>
      </c>
      <c r="J91" s="550"/>
      <c r="K91" s="550" t="str">
        <f>Translations!$B$257</f>
        <v>Ubicazione dei documenti che comprovano lo svolgimento dei controlli di routine sui sistemi di misurazione del carburante</v>
      </c>
      <c r="L91" s="550"/>
      <c r="M91" s="550"/>
      <c r="N91" s="386"/>
      <c r="O91" s="380"/>
    </row>
    <row r="92" spans="3:15" ht="12.75">
      <c r="C92" s="109"/>
      <c r="D92" s="568">
        <f>IF(AND('Emission sources'!D18="",'Emission sources'!F18=""),"",CONCATENATE('Emission sources'!D18," ",'Emission sources'!F18))</f>
      </c>
      <c r="E92" s="569"/>
      <c r="F92" s="22"/>
      <c r="G92" s="621" t="s">
        <v>635</v>
      </c>
      <c r="H92" s="622"/>
      <c r="I92" s="633" t="s">
        <v>635</v>
      </c>
      <c r="J92" s="633"/>
      <c r="K92" s="633"/>
      <c r="L92" s="633"/>
      <c r="M92" s="633"/>
      <c r="N92" s="215"/>
      <c r="O92" s="98"/>
    </row>
    <row r="93" spans="3:15" ht="12.75">
      <c r="C93" s="109"/>
      <c r="D93" s="568">
        <f>IF(AND('Emission sources'!D19="",'Emission sources'!F19=""),"",CONCATENATE('Emission sources'!D19," ",'Emission sources'!F19))</f>
      </c>
      <c r="E93" s="569"/>
      <c r="F93" s="22"/>
      <c r="G93" s="621" t="s">
        <v>635</v>
      </c>
      <c r="H93" s="622"/>
      <c r="I93" s="633" t="s">
        <v>635</v>
      </c>
      <c r="J93" s="633"/>
      <c r="K93" s="633"/>
      <c r="L93" s="633"/>
      <c r="M93" s="633"/>
      <c r="N93" s="215"/>
      <c r="O93" s="98"/>
    </row>
    <row r="94" spans="3:15" ht="12.75">
      <c r="C94" s="109"/>
      <c r="D94" s="568">
        <f>IF(AND('Emission sources'!D20="",'Emission sources'!F20=""),"",CONCATENATE('Emission sources'!D20," ",'Emission sources'!F20))</f>
      </c>
      <c r="E94" s="569"/>
      <c r="F94" s="22"/>
      <c r="G94" s="621" t="s">
        <v>635</v>
      </c>
      <c r="H94" s="622"/>
      <c r="I94" s="633" t="s">
        <v>635</v>
      </c>
      <c r="J94" s="633"/>
      <c r="K94" s="633"/>
      <c r="L94" s="633"/>
      <c r="M94" s="633"/>
      <c r="N94" s="215"/>
      <c r="O94" s="98"/>
    </row>
    <row r="95" spans="3:15" ht="12.75">
      <c r="C95" s="109"/>
      <c r="D95" s="568">
        <f>IF(AND('Emission sources'!D21="",'Emission sources'!F21=""),"",CONCATENATE('Emission sources'!D21," ",'Emission sources'!F21))</f>
      </c>
      <c r="E95" s="569"/>
      <c r="F95" s="22"/>
      <c r="G95" s="621" t="s">
        <v>635</v>
      </c>
      <c r="H95" s="622"/>
      <c r="I95" s="633" t="s">
        <v>635</v>
      </c>
      <c r="J95" s="633"/>
      <c r="K95" s="633"/>
      <c r="L95" s="633"/>
      <c r="M95" s="633"/>
      <c r="N95" s="215"/>
      <c r="O95" s="98"/>
    </row>
    <row r="96" spans="3:15" ht="12.75">
      <c r="C96" s="109"/>
      <c r="D96" s="568">
        <f>IF(AND('Emission sources'!D22="",'Emission sources'!F22=""),"",CONCATENATE('Emission sources'!D22," ",'Emission sources'!F22))</f>
      </c>
      <c r="E96" s="569"/>
      <c r="F96" s="22"/>
      <c r="G96" s="621" t="s">
        <v>635</v>
      </c>
      <c r="H96" s="622"/>
      <c r="I96" s="633" t="s">
        <v>635</v>
      </c>
      <c r="J96" s="633"/>
      <c r="K96" s="633"/>
      <c r="L96" s="633"/>
      <c r="M96" s="633"/>
      <c r="N96" s="215"/>
      <c r="O96" s="98"/>
    </row>
    <row r="97" spans="3:15" ht="12.75">
      <c r="C97" s="109"/>
      <c r="D97" s="568">
        <f>IF(AND('Emission sources'!D23="",'Emission sources'!F23=""),"",CONCATENATE('Emission sources'!D23," ",'Emission sources'!F23))</f>
      </c>
      <c r="E97" s="569"/>
      <c r="F97" s="22"/>
      <c r="G97" s="621" t="s">
        <v>635</v>
      </c>
      <c r="H97" s="622"/>
      <c r="I97" s="633" t="s">
        <v>635</v>
      </c>
      <c r="J97" s="633"/>
      <c r="K97" s="633"/>
      <c r="L97" s="633"/>
      <c r="M97" s="633"/>
      <c r="N97" s="215"/>
      <c r="O97" s="98"/>
    </row>
    <row r="98" spans="3:15" ht="12.75">
      <c r="C98" s="109"/>
      <c r="D98" s="568">
        <f>IF(AND('Emission sources'!D24="",'Emission sources'!F24=""),"",CONCATENATE('Emission sources'!D24," ",'Emission sources'!F24))</f>
      </c>
      <c r="E98" s="569"/>
      <c r="F98" s="22"/>
      <c r="G98" s="621" t="s">
        <v>635</v>
      </c>
      <c r="H98" s="622"/>
      <c r="I98" s="633" t="s">
        <v>635</v>
      </c>
      <c r="J98" s="633"/>
      <c r="K98" s="633"/>
      <c r="L98" s="633"/>
      <c r="M98" s="633"/>
      <c r="N98" s="215"/>
      <c r="O98" s="98"/>
    </row>
    <row r="99" spans="3:15" ht="12.75">
      <c r="C99" s="109"/>
      <c r="D99" s="568">
        <f>IF(AND('Emission sources'!D25="",'Emission sources'!F25=""),"",CONCATENATE('Emission sources'!D25," ",'Emission sources'!F25))</f>
      </c>
      <c r="E99" s="569"/>
      <c r="F99" s="22"/>
      <c r="G99" s="621" t="s">
        <v>635</v>
      </c>
      <c r="H99" s="622"/>
      <c r="I99" s="633" t="s">
        <v>635</v>
      </c>
      <c r="J99" s="633"/>
      <c r="K99" s="633"/>
      <c r="L99" s="633"/>
      <c r="M99" s="633"/>
      <c r="N99" s="215"/>
      <c r="O99" s="98"/>
    </row>
    <row r="100" spans="3:15" ht="12.75">
      <c r="C100" s="109"/>
      <c r="D100" s="568">
        <f>IF(AND('Emission sources'!D26="",'Emission sources'!F26=""),"",CONCATENATE('Emission sources'!D26," ",'Emission sources'!F26))</f>
      </c>
      <c r="E100" s="569"/>
      <c r="F100" s="22"/>
      <c r="G100" s="621" t="s">
        <v>635</v>
      </c>
      <c r="H100" s="622"/>
      <c r="I100" s="633" t="s">
        <v>635</v>
      </c>
      <c r="J100" s="633"/>
      <c r="K100" s="633"/>
      <c r="L100" s="633"/>
      <c r="M100" s="633"/>
      <c r="N100" s="215"/>
      <c r="O100" s="98"/>
    </row>
    <row r="101" spans="3:15" ht="12.75">
      <c r="C101" s="109"/>
      <c r="D101" s="568">
        <f>IF(AND('Emission sources'!D27="",'Emission sources'!F27=""),"",CONCATENATE('Emission sources'!D27," ",'Emission sources'!F27))</f>
      </c>
      <c r="E101" s="569"/>
      <c r="F101" s="22"/>
      <c r="G101" s="621" t="s">
        <v>635</v>
      </c>
      <c r="H101" s="622"/>
      <c r="I101" s="633" t="s">
        <v>635</v>
      </c>
      <c r="J101" s="633"/>
      <c r="K101" s="633"/>
      <c r="L101" s="633"/>
      <c r="M101" s="633"/>
      <c r="N101" s="215"/>
      <c r="O101" s="98"/>
    </row>
    <row r="102" spans="3:15" ht="25.5" customHeight="1">
      <c r="C102" s="103"/>
      <c r="D102"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102" s="658"/>
      <c r="F102" s="658"/>
      <c r="G102" s="658"/>
      <c r="H102" s="658"/>
      <c r="I102" s="658"/>
      <c r="J102" s="658"/>
      <c r="K102" s="658"/>
      <c r="L102" s="658"/>
      <c r="M102" s="658"/>
      <c r="N102" s="322"/>
      <c r="O102" s="98"/>
    </row>
    <row r="103" spans="3:15" ht="12.75" customHeight="1">
      <c r="C103" s="103"/>
      <c r="D103" s="659" t="str">
        <f>Translations!$B$838</f>
        <v>Le formule alla colonna DE devono pertanto essere corrette al fine di rinviare al tipo di aeromobile corretto alla sezione 4a). </v>
      </c>
      <c r="E103" s="660"/>
      <c r="F103" s="660"/>
      <c r="G103" s="660"/>
      <c r="H103" s="660"/>
      <c r="I103" s="660"/>
      <c r="J103" s="660"/>
      <c r="K103" s="660"/>
      <c r="L103" s="660"/>
      <c r="M103" s="660"/>
      <c r="N103" s="322"/>
      <c r="O103" s="98"/>
    </row>
    <row r="104" spans="3:15" ht="12.75">
      <c r="C104" s="103"/>
      <c r="D104" s="562" t="str">
        <f>Translations!$B$187</f>
        <v>Solo in caso di flotte molto ampie è necessario fornire la lista sottoforma di foglio separato all’interno di questo file.</v>
      </c>
      <c r="E104" s="660"/>
      <c r="F104" s="660"/>
      <c r="G104" s="660"/>
      <c r="H104" s="660"/>
      <c r="I104" s="660"/>
      <c r="J104" s="660"/>
      <c r="K104" s="660"/>
      <c r="L104" s="660"/>
      <c r="M104" s="660"/>
      <c r="N104" s="323"/>
      <c r="O104" s="98"/>
    </row>
    <row r="105" spans="4:14" ht="12.75">
      <c r="D105" s="216"/>
      <c r="E105" s="216"/>
      <c r="F105" s="216"/>
      <c r="G105" s="216"/>
      <c r="H105" s="216"/>
      <c r="I105" s="216"/>
      <c r="J105" s="216"/>
      <c r="K105" s="216"/>
      <c r="L105" s="216"/>
      <c r="M105" s="216"/>
      <c r="N105" s="155"/>
    </row>
    <row r="106" spans="2:14" ht="18.75" customHeight="1">
      <c r="B106" s="70"/>
      <c r="C106" s="214" t="s">
        <v>119</v>
      </c>
      <c r="D106" s="493" t="str">
        <f>Translations!$B$258</f>
        <v>Indicare le principali fonti di incertezza e i livelli di incertezza a queste associati per le misurazioni sul consumo di combustibile.</v>
      </c>
      <c r="E106" s="493"/>
      <c r="F106" s="493"/>
      <c r="G106" s="493"/>
      <c r="H106" s="493"/>
      <c r="I106" s="493"/>
      <c r="J106" s="493"/>
      <c r="K106" s="493"/>
      <c r="L106" s="493"/>
      <c r="M106" s="493"/>
      <c r="N106" s="156"/>
    </row>
    <row r="107" spans="2:14" ht="25.5" customHeight="1">
      <c r="B107" s="70"/>
      <c r="C107" s="214"/>
      <c r="D107" s="584" t="str">
        <f>Translations!$B$259</f>
        <v>L’operatore non è tenuto a effettuare una valutazione dettagliata dell’incertezza se è in grado di indicare le fonti di incertezza ed i livelli a queste associati. L’incertezza per altre componenti rispetto a quelle elencate alla sezione 7a) può basarsi su un parere esperto prudente.</v>
      </c>
      <c r="E107" s="542"/>
      <c r="F107" s="542"/>
      <c r="G107" s="542"/>
      <c r="H107" s="542"/>
      <c r="I107" s="542"/>
      <c r="J107" s="542"/>
      <c r="K107" s="542"/>
      <c r="L107" s="542"/>
      <c r="M107" s="542"/>
      <c r="N107" s="162"/>
    </row>
    <row r="108" spans="2:14" ht="22.5" customHeight="1">
      <c r="B108" s="70"/>
      <c r="C108" s="214"/>
      <c r="D108" s="634" t="str">
        <f>Translations!$B$260</f>
        <v>Fonte di incertezza</v>
      </c>
      <c r="E108" s="635"/>
      <c r="F108" s="635"/>
      <c r="G108" s="218" t="str">
        <f>Translations!$B$261</f>
        <v>Livello di incertezza</v>
      </c>
      <c r="H108" s="636" t="str">
        <f>Translations!$B$262</f>
        <v>Osservazioni sul livello di incertezza</v>
      </c>
      <c r="I108" s="637"/>
      <c r="J108" s="637"/>
      <c r="K108" s="637"/>
      <c r="L108" s="637"/>
      <c r="M108" s="638"/>
      <c r="N108" s="162"/>
    </row>
    <row r="109" spans="2:14" ht="12.75">
      <c r="B109" s="70"/>
      <c r="D109" s="571"/>
      <c r="E109" s="572"/>
      <c r="F109" s="573"/>
      <c r="G109" s="22"/>
      <c r="H109" s="571"/>
      <c r="I109" s="572"/>
      <c r="J109" s="572"/>
      <c r="K109" s="572"/>
      <c r="L109" s="572"/>
      <c r="M109" s="573"/>
      <c r="N109" s="86"/>
    </row>
    <row r="110" spans="2:14" ht="12.75">
      <c r="B110" s="70"/>
      <c r="D110" s="571"/>
      <c r="E110" s="572"/>
      <c r="F110" s="573"/>
      <c r="G110" s="22"/>
      <c r="H110" s="571"/>
      <c r="I110" s="572"/>
      <c r="J110" s="572"/>
      <c r="K110" s="572"/>
      <c r="L110" s="572"/>
      <c r="M110" s="573"/>
      <c r="N110" s="86"/>
    </row>
    <row r="111" spans="2:14" ht="12.75">
      <c r="B111" s="70"/>
      <c r="D111" s="571"/>
      <c r="E111" s="572"/>
      <c r="F111" s="573"/>
      <c r="G111" s="22"/>
      <c r="H111" s="571"/>
      <c r="I111" s="572"/>
      <c r="J111" s="572"/>
      <c r="K111" s="572"/>
      <c r="L111" s="572"/>
      <c r="M111" s="573"/>
      <c r="N111" s="86"/>
    </row>
    <row r="112" spans="2:14" ht="12.75">
      <c r="B112" s="70"/>
      <c r="D112" s="571"/>
      <c r="E112" s="572"/>
      <c r="F112" s="573"/>
      <c r="G112" s="22"/>
      <c r="H112" s="571"/>
      <c r="I112" s="572"/>
      <c r="J112" s="572"/>
      <c r="K112" s="572"/>
      <c r="L112" s="572"/>
      <c r="M112" s="573"/>
      <c r="N112" s="86"/>
    </row>
    <row r="113" spans="2:14" ht="12.75">
      <c r="B113" s="70"/>
      <c r="D113" s="571"/>
      <c r="E113" s="572"/>
      <c r="F113" s="573"/>
      <c r="G113" s="22"/>
      <c r="H113" s="571"/>
      <c r="I113" s="572"/>
      <c r="J113" s="572"/>
      <c r="K113" s="572"/>
      <c r="L113" s="572"/>
      <c r="M113" s="573"/>
      <c r="N113" s="86"/>
    </row>
    <row r="114" spans="2:14" ht="12.75">
      <c r="B114" s="70"/>
      <c r="D114" s="571"/>
      <c r="E114" s="572"/>
      <c r="F114" s="573"/>
      <c r="G114" s="22"/>
      <c r="H114" s="571"/>
      <c r="I114" s="572"/>
      <c r="J114" s="572"/>
      <c r="K114" s="572"/>
      <c r="L114" s="572"/>
      <c r="M114" s="573"/>
      <c r="N114" s="86"/>
    </row>
    <row r="115" spans="2:14" ht="12.75">
      <c r="B115" s="70"/>
      <c r="D115" s="571"/>
      <c r="E115" s="572"/>
      <c r="F115" s="573"/>
      <c r="G115" s="22"/>
      <c r="H115" s="571"/>
      <c r="I115" s="572"/>
      <c r="J115" s="572"/>
      <c r="K115" s="572"/>
      <c r="L115" s="572"/>
      <c r="M115" s="573"/>
      <c r="N115" s="86"/>
    </row>
    <row r="116" spans="2:14" ht="12.75">
      <c r="B116" s="70"/>
      <c r="D116" s="571"/>
      <c r="E116" s="572"/>
      <c r="F116" s="573"/>
      <c r="G116" s="22"/>
      <c r="H116" s="571"/>
      <c r="I116" s="572"/>
      <c r="J116" s="572"/>
      <c r="K116" s="572"/>
      <c r="L116" s="572"/>
      <c r="M116" s="573"/>
      <c r="N116" s="86"/>
    </row>
    <row r="117" spans="2:14" ht="12.75">
      <c r="B117" s="70"/>
      <c r="D117" s="571"/>
      <c r="E117" s="572"/>
      <c r="F117" s="573"/>
      <c r="G117" s="22"/>
      <c r="H117" s="571"/>
      <c r="I117" s="572"/>
      <c r="J117" s="572"/>
      <c r="K117" s="572"/>
      <c r="L117" s="572"/>
      <c r="M117" s="573"/>
      <c r="N117" s="86"/>
    </row>
    <row r="118" spans="2:14" ht="12.75">
      <c r="B118" s="70"/>
      <c r="D118" s="571"/>
      <c r="E118" s="572"/>
      <c r="F118" s="573"/>
      <c r="G118" s="22"/>
      <c r="H118" s="571"/>
      <c r="I118" s="572"/>
      <c r="J118" s="572"/>
      <c r="K118" s="572"/>
      <c r="L118" s="572"/>
      <c r="M118" s="573"/>
      <c r="N118" s="86"/>
    </row>
    <row r="119" spans="3:15" ht="38.25" customHeight="1">
      <c r="C119" s="103"/>
      <c r="D119" s="560" t="str">
        <f>Translations!$B$186</f>
        <v>Aggiungere ulteriori righe se necessario. A tal fine, si raccomanda di copiare, sopra, una linea completa e poi usare il comando “Inserisci celle copiate”, disponibile nel menu contestuale accessibile cliccando sul tasto destro del mouse. L’utilizzo del solo comando “Inserisci riga” non garantisce la correttezza del formato.</v>
      </c>
      <c r="E119" s="658"/>
      <c r="F119" s="658"/>
      <c r="G119" s="658"/>
      <c r="H119" s="658"/>
      <c r="I119" s="658"/>
      <c r="J119" s="658"/>
      <c r="K119" s="658"/>
      <c r="L119" s="658"/>
      <c r="M119" s="658"/>
      <c r="N119" s="322"/>
      <c r="O119" s="98"/>
    </row>
    <row r="120" spans="4:14" ht="12.75">
      <c r="D120" s="216"/>
      <c r="E120" s="216"/>
      <c r="F120" s="216"/>
      <c r="G120" s="216"/>
      <c r="H120" s="216"/>
      <c r="I120" s="216"/>
      <c r="J120" s="216"/>
      <c r="K120" s="216"/>
      <c r="L120" s="216"/>
      <c r="M120" s="216"/>
      <c r="N120" s="155"/>
    </row>
    <row r="121" spans="1:15" s="81" customFormat="1" ht="12.75" customHeight="1">
      <c r="A121" s="98"/>
      <c r="B121" s="129"/>
      <c r="C121" s="103" t="s">
        <v>124</v>
      </c>
      <c r="D121" s="441" t="str">
        <f>Translations!$B$263</f>
        <v>Fornire informazioni dettagliate sulla soglia di incertezza che l’operatore intende rispettare per ciascun flusso di fonti (tipo di combustibile).</v>
      </c>
      <c r="E121" s="441"/>
      <c r="F121" s="441"/>
      <c r="G121" s="441"/>
      <c r="H121" s="441"/>
      <c r="I121" s="441"/>
      <c r="J121" s="441"/>
      <c r="K121" s="441"/>
      <c r="L121" s="441"/>
      <c r="M121" s="441"/>
      <c r="O121" s="186"/>
    </row>
    <row r="122" spans="1:15" s="81" customFormat="1" ht="38.25" customHeight="1">
      <c r="A122" s="98"/>
      <c r="B122" s="129"/>
      <c r="C122" s="103"/>
      <c r="D122" s="652" t="str">
        <f>Translations!$B$264</f>
        <v>Per ciascun flusso di fonti (tipo di combustibile), indicare le emissioni annue stimate di CO2 dal flusso di fonti, specificando se il flusso di fonti è considerato un flusso di maggiore o minore entità, oppure un flusso de minimis, e precisando la corrispondente soglia di incertezza nella misurazione (pari all’incertezza di misurazione massima nell’anno del monitoraggio) che si intende rispettare. </v>
      </c>
      <c r="E122" s="652"/>
      <c r="F122" s="652"/>
      <c r="G122" s="652"/>
      <c r="H122" s="652"/>
      <c r="I122" s="652"/>
      <c r="J122" s="652"/>
      <c r="K122" s="652"/>
      <c r="L122" s="652"/>
      <c r="M122" s="652"/>
      <c r="O122" s="186"/>
    </row>
    <row r="123" spans="1:15" s="81" customFormat="1" ht="38.25" customHeight="1">
      <c r="A123" s="98"/>
      <c r="B123" s="129"/>
      <c r="C123" s="103"/>
      <c r="D123" s="652" t="str">
        <f>Translations!$B$265</f>
        <v>Utilizzare i campi vuoti nella colonna D per precisare eventuali combustibili alternativi e/o biocarburanti che saranno impiegati. Indicare le emissioni stimate di CO2 fossile per ciascun tipo di combustibile elencato, in modo da fornire le prove della corretta scelta del livello. Si prega di accertarsi che il totale delle emissioni sia coerente con la risposta fornita alla sezione 4f)</v>
      </c>
      <c r="E123" s="652"/>
      <c r="F123" s="652"/>
      <c r="G123" s="652"/>
      <c r="H123" s="652"/>
      <c r="I123" s="652"/>
      <c r="J123" s="652"/>
      <c r="K123" s="652"/>
      <c r="L123" s="652"/>
      <c r="M123" s="652"/>
      <c r="O123" s="186"/>
    </row>
    <row r="124" spans="1:15" s="383" customFormat="1" ht="51" customHeight="1" thickBot="1">
      <c r="A124" s="380"/>
      <c r="C124" s="152"/>
      <c r="D124" s="631" t="str">
        <f>Translations!$B$266</f>
        <v>Flusso di fonti (tipo di combustibile)</v>
      </c>
      <c r="E124" s="632"/>
      <c r="F124" s="631" t="str">
        <f>Translations!$B$267</f>
        <v>Emissioni annue stimate di CO2 fossile da ciascun combustibile</v>
      </c>
      <c r="G124" s="632"/>
      <c r="H124" s="219" t="str">
        <f>Translations!$B$268</f>
        <v>% delle emissioni totali stimate di CO2 </v>
      </c>
      <c r="I124" s="220" t="str">
        <f>Translations!$B$269</f>
        <v>Classificazione dei flussi di fonti</v>
      </c>
      <c r="J124" s="220" t="str">
        <f>Translations!$B$270</f>
        <v>Incertezza relativa al consumo di combustibile</v>
      </c>
      <c r="K124" s="219" t="str">
        <f>Translations!$B$271</f>
        <v>Numero del livello</v>
      </c>
      <c r="O124" s="384"/>
    </row>
    <row r="125" spans="1:15" s="81" customFormat="1" ht="15" customHeight="1">
      <c r="A125" s="98"/>
      <c r="C125" s="604" t="str">
        <f>Translations!$B$272</f>
        <v>Comb. standard</v>
      </c>
      <c r="D125" s="617" t="str">
        <f>Translations!$B$273</f>
        <v>Kerosene per aeromobili (jet A1 o jet A)</v>
      </c>
      <c r="E125" s="618"/>
      <c r="F125" s="656"/>
      <c r="G125" s="657"/>
      <c r="H125" s="221" t="str">
        <f aca="true" t="shared" si="1" ref="H125:H135">IF($G$136&lt;&gt;0,F125/$G$136,"-")</f>
        <v>-</v>
      </c>
      <c r="I125" s="21" t="s">
        <v>635</v>
      </c>
      <c r="J125" s="21" t="s">
        <v>635</v>
      </c>
      <c r="K125" s="222">
        <f aca="true" t="shared" si="2" ref="K125:K135">INDEX(UncertTierResult,MATCH(J125,UncertThreshold,0))</f>
      </c>
      <c r="O125" s="223"/>
    </row>
    <row r="126" spans="1:15" s="81" customFormat="1" ht="15" customHeight="1">
      <c r="A126" s="98"/>
      <c r="C126" s="604"/>
      <c r="D126" s="595" t="str">
        <f>Translations!$B$274</f>
        <v>Benzina per aeromobili (Jet B)</v>
      </c>
      <c r="E126" s="596"/>
      <c r="F126" s="627"/>
      <c r="G126" s="628"/>
      <c r="H126" s="224" t="str">
        <f t="shared" si="1"/>
        <v>-</v>
      </c>
      <c r="I126" s="18" t="s">
        <v>635</v>
      </c>
      <c r="J126" s="18" t="s">
        <v>635</v>
      </c>
      <c r="K126" s="225">
        <f t="shared" si="2"/>
      </c>
      <c r="O126" s="223"/>
    </row>
    <row r="127" spans="1:15" s="81" customFormat="1" ht="15" customHeight="1" thickBot="1">
      <c r="A127" s="98"/>
      <c r="C127" s="605"/>
      <c r="D127" s="610" t="str">
        <f>Translations!$B$275</f>
        <v>Benzina avio (AvGas)</v>
      </c>
      <c r="E127" s="611"/>
      <c r="F127" s="629"/>
      <c r="G127" s="630"/>
      <c r="H127" s="226" t="str">
        <f t="shared" si="1"/>
        <v>-</v>
      </c>
      <c r="I127" s="19" t="s">
        <v>635</v>
      </c>
      <c r="J127" s="19" t="s">
        <v>635</v>
      </c>
      <c r="K127" s="227">
        <f t="shared" si="2"/>
      </c>
      <c r="O127" s="186"/>
    </row>
    <row r="128" spans="1:15" s="81" customFormat="1" ht="15" customHeight="1">
      <c r="A128" s="98"/>
      <c r="C128" s="615" t="str">
        <f>Translations!$B$276</f>
        <v>Alternativi</v>
      </c>
      <c r="D128" s="606"/>
      <c r="E128" s="607"/>
      <c r="F128" s="650"/>
      <c r="G128" s="651"/>
      <c r="H128" s="228" t="str">
        <f t="shared" si="1"/>
        <v>-</v>
      </c>
      <c r="I128" s="20" t="s">
        <v>635</v>
      </c>
      <c r="J128" s="20" t="s">
        <v>635</v>
      </c>
      <c r="K128" s="229">
        <f t="shared" si="2"/>
      </c>
      <c r="O128" s="186"/>
    </row>
    <row r="129" spans="1:15" s="81" customFormat="1" ht="15" customHeight="1">
      <c r="A129" s="98"/>
      <c r="C129" s="604"/>
      <c r="D129" s="600"/>
      <c r="E129" s="601"/>
      <c r="F129" s="627"/>
      <c r="G129" s="628"/>
      <c r="H129" s="224" t="str">
        <f t="shared" si="1"/>
        <v>-</v>
      </c>
      <c r="I129" s="18" t="s">
        <v>635</v>
      </c>
      <c r="J129" s="18" t="s">
        <v>635</v>
      </c>
      <c r="K129" s="225">
        <f t="shared" si="2"/>
      </c>
      <c r="O129" s="186"/>
    </row>
    <row r="130" spans="1:15" s="81" customFormat="1" ht="15" customHeight="1">
      <c r="A130" s="98"/>
      <c r="C130" s="604"/>
      <c r="D130" s="600"/>
      <c r="E130" s="601"/>
      <c r="F130" s="627"/>
      <c r="G130" s="628"/>
      <c r="H130" s="224" t="str">
        <f t="shared" si="1"/>
        <v>-</v>
      </c>
      <c r="I130" s="18" t="s">
        <v>635</v>
      </c>
      <c r="J130" s="18" t="s">
        <v>635</v>
      </c>
      <c r="K130" s="225">
        <f t="shared" si="2"/>
      </c>
      <c r="O130" s="186"/>
    </row>
    <row r="131" spans="1:15" s="81" customFormat="1" ht="15" customHeight="1" thickBot="1">
      <c r="A131" s="98"/>
      <c r="C131" s="605"/>
      <c r="D131" s="608"/>
      <c r="E131" s="609"/>
      <c r="F131" s="629"/>
      <c r="G131" s="630"/>
      <c r="H131" s="226" t="str">
        <f t="shared" si="1"/>
        <v>-</v>
      </c>
      <c r="I131" s="19" t="s">
        <v>635</v>
      </c>
      <c r="J131" s="19" t="s">
        <v>635</v>
      </c>
      <c r="K131" s="227">
        <f t="shared" si="2"/>
      </c>
      <c r="O131" s="186"/>
    </row>
    <row r="132" spans="1:15" s="81" customFormat="1" ht="15" customHeight="1">
      <c r="A132" s="98"/>
      <c r="C132" s="612" t="str">
        <f>Translations!$B$277</f>
        <v>Biocombustibili</v>
      </c>
      <c r="D132" s="606"/>
      <c r="E132" s="607"/>
      <c r="F132" s="650"/>
      <c r="G132" s="651"/>
      <c r="H132" s="228" t="str">
        <f t="shared" si="1"/>
        <v>-</v>
      </c>
      <c r="I132" s="20" t="s">
        <v>635</v>
      </c>
      <c r="J132" s="20" t="s">
        <v>635</v>
      </c>
      <c r="K132" s="229">
        <f t="shared" si="2"/>
      </c>
      <c r="O132" s="186"/>
    </row>
    <row r="133" spans="1:15" s="81" customFormat="1" ht="15" customHeight="1">
      <c r="A133" s="98"/>
      <c r="C133" s="613"/>
      <c r="D133" s="600"/>
      <c r="E133" s="601"/>
      <c r="F133" s="627"/>
      <c r="G133" s="628"/>
      <c r="H133" s="224" t="str">
        <f t="shared" si="1"/>
        <v>-</v>
      </c>
      <c r="I133" s="18" t="s">
        <v>635</v>
      </c>
      <c r="J133" s="18" t="s">
        <v>635</v>
      </c>
      <c r="K133" s="225">
        <f t="shared" si="2"/>
      </c>
      <c r="O133" s="186"/>
    </row>
    <row r="134" spans="1:15" s="81" customFormat="1" ht="15" customHeight="1">
      <c r="A134" s="98"/>
      <c r="C134" s="613"/>
      <c r="D134" s="600"/>
      <c r="E134" s="601"/>
      <c r="F134" s="627"/>
      <c r="G134" s="628"/>
      <c r="H134" s="224" t="str">
        <f t="shared" si="1"/>
        <v>-</v>
      </c>
      <c r="I134" s="18" t="s">
        <v>635</v>
      </c>
      <c r="J134" s="18" t="s">
        <v>635</v>
      </c>
      <c r="K134" s="225">
        <f t="shared" si="2"/>
      </c>
      <c r="O134" s="186"/>
    </row>
    <row r="135" spans="1:15" s="81" customFormat="1" ht="15" customHeight="1" thickBot="1">
      <c r="A135" s="98"/>
      <c r="C135" s="614"/>
      <c r="D135" s="608"/>
      <c r="E135" s="609"/>
      <c r="F135" s="629"/>
      <c r="G135" s="630"/>
      <c r="H135" s="226" t="str">
        <f t="shared" si="1"/>
        <v>-</v>
      </c>
      <c r="I135" s="19" t="s">
        <v>635</v>
      </c>
      <c r="J135" s="19" t="s">
        <v>635</v>
      </c>
      <c r="K135" s="227">
        <f t="shared" si="2"/>
      </c>
      <c r="O135" s="186"/>
    </row>
    <row r="136" spans="1:15" s="230" customFormat="1" ht="12.75">
      <c r="A136" s="235"/>
      <c r="D136" s="231" t="str">
        <f>Translations!$B$278</f>
        <v>Totale per tutti i tipi di combustibile:</v>
      </c>
      <c r="E136" s="231"/>
      <c r="F136" s="232"/>
      <c r="G136" s="233">
        <f>SUM(F125:F135)</f>
        <v>0</v>
      </c>
      <c r="H136" s="234">
        <f>SUM(H125:H135)</f>
        <v>0</v>
      </c>
      <c r="O136" s="235"/>
    </row>
    <row r="137" spans="1:15" s="230" customFormat="1" ht="12.75">
      <c r="A137" s="235"/>
      <c r="D137" s="236" t="str">
        <f>Translations!$B$279</f>
        <v>Stima fornita alla sezione 4f):</v>
      </c>
      <c r="E137" s="237"/>
      <c r="F137" s="238"/>
      <c r="G137" s="239">
        <f>annualCO2</f>
        <v>0</v>
      </c>
      <c r="H137" s="240"/>
      <c r="O137" s="235"/>
    </row>
    <row r="138" spans="1:15" s="230" customFormat="1" ht="12.75">
      <c r="A138" s="235"/>
      <c r="D138" s="241" t="str">
        <f>Translations!$B$280</f>
        <v>Differenza:</v>
      </c>
      <c r="E138" s="242"/>
      <c r="F138" s="243"/>
      <c r="G138" s="239">
        <f>G136-G137</f>
        <v>0</v>
      </c>
      <c r="H138" s="244">
        <f>IF(G137&lt;&gt;0,G138/G137,"")</f>
      </c>
      <c r="O138" s="235"/>
    </row>
    <row r="139" spans="1:15" s="230" customFormat="1" ht="12.75">
      <c r="A139" s="235"/>
      <c r="D139" s="245"/>
      <c r="E139" s="246"/>
      <c r="F139" s="247"/>
      <c r="G139" s="248"/>
      <c r="H139" s="249"/>
      <c r="O139" s="235"/>
    </row>
    <row r="140" spans="3:15" ht="16.5" customHeight="1">
      <c r="C140" s="214" t="s">
        <v>120</v>
      </c>
      <c r="D140" s="402" t="str">
        <f>Translations!$B$281</f>
        <v>Dimostrare che ciascun flusso di fonti è conforme alla soglia di incertezza globale indicata nella sezione 7c).</v>
      </c>
      <c r="E140" s="402"/>
      <c r="F140" s="402"/>
      <c r="G140" s="402"/>
      <c r="H140" s="402"/>
      <c r="I140" s="402"/>
      <c r="J140" s="402"/>
      <c r="K140" s="402"/>
      <c r="L140" s="402"/>
      <c r="M140" s="402"/>
      <c r="N140" s="26"/>
      <c r="O140" s="98"/>
    </row>
    <row r="141" spans="3:15" ht="12.75">
      <c r="C141" s="214"/>
      <c r="D141" s="491" t="str">
        <f>Translations!$B$282</f>
        <v>La documentazione può consistere nelle specifiche fornite dal costruttore dell'aeromobile o dal fornitore di carburante.</v>
      </c>
      <c r="E141" s="491"/>
      <c r="F141" s="491"/>
      <c r="G141" s="491"/>
      <c r="H141" s="491"/>
      <c r="I141" s="491"/>
      <c r="J141" s="491"/>
      <c r="K141" s="491"/>
      <c r="L141" s="136"/>
      <c r="M141" s="136"/>
      <c r="N141" s="26"/>
      <c r="O141" s="98"/>
    </row>
    <row r="142" spans="3:15" ht="13.5" customHeight="1">
      <c r="C142" s="250"/>
      <c r="D142" s="491" t="str">
        <f>Translations!$B$283</f>
        <v>Indicare il file/documento allegato al piano di monitoraggio nel seguente riquadro.</v>
      </c>
      <c r="E142" s="491"/>
      <c r="F142" s="491"/>
      <c r="G142" s="491"/>
      <c r="H142" s="491"/>
      <c r="I142" s="491"/>
      <c r="J142" s="491"/>
      <c r="K142" s="491"/>
      <c r="L142" s="136"/>
      <c r="M142" s="136"/>
      <c r="N142" s="26"/>
      <c r="O142" s="98"/>
    </row>
    <row r="143" spans="3:15" ht="12.75">
      <c r="C143" s="250"/>
      <c r="D143" s="571"/>
      <c r="E143" s="572"/>
      <c r="F143" s="572"/>
      <c r="G143" s="573"/>
      <c r="H143" s="251"/>
      <c r="I143" s="251"/>
      <c r="J143" s="251"/>
      <c r="K143" s="251"/>
      <c r="L143" s="251"/>
      <c r="M143" s="251"/>
      <c r="N143" s="26"/>
      <c r="O143" s="98"/>
    </row>
    <row r="144" spans="1:15" s="230" customFormat="1" ht="12.75">
      <c r="A144" s="235"/>
      <c r="D144" s="245"/>
      <c r="E144" s="246"/>
      <c r="F144" s="247"/>
      <c r="G144" s="248"/>
      <c r="H144" s="251"/>
      <c r="O144" s="235"/>
    </row>
    <row r="145" spans="2:14" ht="25.5" customHeight="1">
      <c r="B145" s="70"/>
      <c r="C145" s="196" t="s">
        <v>121</v>
      </c>
      <c r="D145" s="567" t="str">
        <f>Translations!$B$284</f>
        <v>Completare la seguente tabella con le informazioni sulla procedura usata per garantire che l’incertezza totale delle misure del combustibile sia conforme ai requisiti previsti per il livello prescelto.</v>
      </c>
      <c r="E145" s="567"/>
      <c r="F145" s="567"/>
      <c r="G145" s="567"/>
      <c r="H145" s="567"/>
      <c r="I145" s="567"/>
      <c r="J145" s="567"/>
      <c r="K145" s="567"/>
      <c r="L145" s="567"/>
      <c r="M145" s="567"/>
      <c r="N145" s="208"/>
    </row>
    <row r="146" spans="2:13" ht="38.25" customHeight="1">
      <c r="B146" s="70"/>
      <c r="C146" s="87"/>
      <c r="D146" s="584" t="str">
        <f>Translations!$B$285</f>
        <v>La procedura deve dimostrare che l’incertezza delle misure del combustibile sarà conforme ai requisiti del livello prescelto per quanto riguarda i certificati di taratura dei sistemi di misura (se del caso), le normative nazionali, le clausole previste dai contratti con i clienti o le norme di accuratezza dei fornitori di combustibile. Qualora non fosse possibile calibrare taluni componenti dei sistemi di misura, menzionare le attività di controllo alternative prescelte.</v>
      </c>
      <c r="E146" s="584"/>
      <c r="F146" s="584"/>
      <c r="G146" s="584"/>
      <c r="H146" s="584"/>
      <c r="I146" s="584"/>
      <c r="J146" s="584"/>
      <c r="K146" s="584"/>
      <c r="L146" s="584"/>
      <c r="M146" s="584"/>
    </row>
    <row r="147" spans="3:14" ht="12.75">
      <c r="C147" s="152"/>
      <c r="D147" s="577" t="str">
        <f>Translations!$B$194</f>
        <v>Titolo della procedura</v>
      </c>
      <c r="E147" s="578"/>
      <c r="F147" s="571"/>
      <c r="G147" s="572"/>
      <c r="H147" s="572"/>
      <c r="I147" s="572"/>
      <c r="J147" s="572"/>
      <c r="K147" s="572"/>
      <c r="L147" s="572"/>
      <c r="M147" s="573"/>
      <c r="N147" s="158"/>
    </row>
    <row r="148" spans="3:14" ht="12.75">
      <c r="C148" s="152"/>
      <c r="D148" s="577" t="str">
        <f>Translations!$B$195</f>
        <v>Riferimento per la procedura</v>
      </c>
      <c r="E148" s="577"/>
      <c r="F148" s="571"/>
      <c r="G148" s="572"/>
      <c r="H148" s="572"/>
      <c r="I148" s="572"/>
      <c r="J148" s="572"/>
      <c r="K148" s="572"/>
      <c r="L148" s="572"/>
      <c r="M148" s="573"/>
      <c r="N148" s="158"/>
    </row>
    <row r="149" spans="2:14" ht="12.75">
      <c r="B149" s="70"/>
      <c r="C149" s="152"/>
      <c r="D149" s="577" t="str">
        <f>Translations!$B$197</f>
        <v>Breve descrizione della procedura</v>
      </c>
      <c r="E149" s="577"/>
      <c r="F149" s="571"/>
      <c r="G149" s="572"/>
      <c r="H149" s="572"/>
      <c r="I149" s="572"/>
      <c r="J149" s="572"/>
      <c r="K149" s="572"/>
      <c r="L149" s="572"/>
      <c r="M149" s="573"/>
      <c r="N149" s="158"/>
    </row>
    <row r="150" spans="2:14" ht="38.25" customHeight="1">
      <c r="B150" s="70"/>
      <c r="C150" s="152"/>
      <c r="D150" s="577" t="str">
        <f>Translations!$B$198</f>
        <v>Posizione o dipartimento responsabile della manutenzione dei dati</v>
      </c>
      <c r="E150" s="578"/>
      <c r="F150" s="571"/>
      <c r="G150" s="572"/>
      <c r="H150" s="572"/>
      <c r="I150" s="572"/>
      <c r="J150" s="572"/>
      <c r="K150" s="572"/>
      <c r="L150" s="572"/>
      <c r="M150" s="573"/>
      <c r="N150" s="158"/>
    </row>
    <row r="151" spans="2:14" ht="25.5" customHeight="1">
      <c r="B151" s="70"/>
      <c r="C151" s="152"/>
      <c r="D151" s="577" t="str">
        <f>Translations!$B$199</f>
        <v>Luogo in cui sono conservati i registri</v>
      </c>
      <c r="E151" s="578"/>
      <c r="F151" s="571"/>
      <c r="G151" s="572"/>
      <c r="H151" s="572"/>
      <c r="I151" s="572"/>
      <c r="J151" s="572"/>
      <c r="K151" s="572"/>
      <c r="L151" s="572"/>
      <c r="M151" s="573"/>
      <c r="N151" s="158"/>
    </row>
    <row r="152" spans="2:14" ht="25.5" customHeight="1">
      <c r="B152" s="70"/>
      <c r="C152" s="152"/>
      <c r="D152" s="577" t="str">
        <f>Translations!$B$233</f>
        <v>Nome del sistema utilizzato (se del caso).</v>
      </c>
      <c r="E152" s="578"/>
      <c r="F152" s="571"/>
      <c r="G152" s="572"/>
      <c r="H152" s="572"/>
      <c r="I152" s="572"/>
      <c r="J152" s="572"/>
      <c r="K152" s="572"/>
      <c r="L152" s="572"/>
      <c r="M152" s="573"/>
      <c r="N152" s="158"/>
    </row>
    <row r="153" spans="3:13" ht="12.75">
      <c r="C153" s="87"/>
      <c r="D153" s="153"/>
      <c r="E153" s="153"/>
      <c r="F153" s="154"/>
      <c r="G153" s="154"/>
      <c r="H153" s="154"/>
      <c r="I153" s="154"/>
      <c r="J153" s="154"/>
      <c r="K153" s="154"/>
      <c r="L153" s="154"/>
      <c r="M153" s="154"/>
    </row>
    <row r="154" spans="2:14" ht="38.25" customHeight="1">
      <c r="B154" s="70"/>
      <c r="C154" s="196" t="s">
        <v>117</v>
      </c>
      <c r="D154" s="567" t="str">
        <f>Translations!$B$286</f>
        <v>Completare la seguente tabella inserendo le informazioni sulla procedura usata per garantire che siano effettuati periodici controlli incrociati tra il quantitativo di combustibile rifornito risultante dalle fatture e il quantitativo di combustibile rifornito indicato dalla misura effettuata a bordo.</v>
      </c>
      <c r="E154" s="567"/>
      <c r="F154" s="567"/>
      <c r="G154" s="567"/>
      <c r="H154" s="567"/>
      <c r="I154" s="567"/>
      <c r="J154" s="567"/>
      <c r="K154" s="567"/>
      <c r="L154" s="567"/>
      <c r="M154" s="567"/>
      <c r="N154" s="208"/>
    </row>
    <row r="155" spans="2:13" ht="12.75" customHeight="1">
      <c r="B155" s="70"/>
      <c r="C155" s="87"/>
      <c r="D155" s="584" t="str">
        <f>Translations!$B$287</f>
        <v>Nel caso siano rilevate discrepanze, devono essere adottate misure correttive a norma dell’articolo 63 del regolamento sul monitoraggio e la comunicazione.</v>
      </c>
      <c r="E155" s="584"/>
      <c r="F155" s="584"/>
      <c r="G155" s="584"/>
      <c r="H155" s="584"/>
      <c r="I155" s="584"/>
      <c r="J155" s="584"/>
      <c r="K155" s="584"/>
      <c r="L155" s="584"/>
      <c r="M155" s="584"/>
    </row>
    <row r="156" spans="3:14" ht="12.75">
      <c r="C156" s="152"/>
      <c r="D156" s="577" t="str">
        <f>Translations!$B$194</f>
        <v>Titolo della procedura</v>
      </c>
      <c r="E156" s="578"/>
      <c r="F156" s="571"/>
      <c r="G156" s="572"/>
      <c r="H156" s="572"/>
      <c r="I156" s="572"/>
      <c r="J156" s="572"/>
      <c r="K156" s="572"/>
      <c r="L156" s="572"/>
      <c r="M156" s="573"/>
      <c r="N156" s="158"/>
    </row>
    <row r="157" spans="3:14" ht="12.75">
      <c r="C157" s="152"/>
      <c r="D157" s="577" t="str">
        <f>Translations!$B$195</f>
        <v>Riferimento per la procedura</v>
      </c>
      <c r="E157" s="577"/>
      <c r="F157" s="571"/>
      <c r="G157" s="572"/>
      <c r="H157" s="572"/>
      <c r="I157" s="572"/>
      <c r="J157" s="572"/>
      <c r="K157" s="572"/>
      <c r="L157" s="572"/>
      <c r="M157" s="573"/>
      <c r="N157" s="158"/>
    </row>
    <row r="158" spans="2:14" ht="12.75">
      <c r="B158" s="70"/>
      <c r="C158" s="152"/>
      <c r="D158" s="577" t="str">
        <f>Translations!$B$197</f>
        <v>Breve descrizione della procedura</v>
      </c>
      <c r="E158" s="577"/>
      <c r="F158" s="571"/>
      <c r="G158" s="572"/>
      <c r="H158" s="572"/>
      <c r="I158" s="572"/>
      <c r="J158" s="572"/>
      <c r="K158" s="572"/>
      <c r="L158" s="572"/>
      <c r="M158" s="573"/>
      <c r="N158" s="158"/>
    </row>
    <row r="159" spans="2:14" ht="38.25" customHeight="1">
      <c r="B159" s="70"/>
      <c r="C159" s="152"/>
      <c r="D159" s="577" t="str">
        <f>Translations!$B$198</f>
        <v>Posizione o dipartimento responsabile della manutenzione dei dati</v>
      </c>
      <c r="E159" s="578"/>
      <c r="F159" s="571"/>
      <c r="G159" s="572"/>
      <c r="H159" s="572"/>
      <c r="I159" s="572"/>
      <c r="J159" s="572"/>
      <c r="K159" s="572"/>
      <c r="L159" s="572"/>
      <c r="M159" s="573"/>
      <c r="N159" s="158"/>
    </row>
    <row r="160" spans="2:14" ht="25.5" customHeight="1">
      <c r="B160" s="70"/>
      <c r="C160" s="152"/>
      <c r="D160" s="577" t="str">
        <f>Translations!$B$199</f>
        <v>Luogo in cui sono conservati i registri</v>
      </c>
      <c r="E160" s="578"/>
      <c r="F160" s="571"/>
      <c r="G160" s="572"/>
      <c r="H160" s="572"/>
      <c r="I160" s="572"/>
      <c r="J160" s="572"/>
      <c r="K160" s="572"/>
      <c r="L160" s="572"/>
      <c r="M160" s="573"/>
      <c r="N160" s="158"/>
    </row>
    <row r="161" spans="2:14" ht="25.5" customHeight="1">
      <c r="B161" s="70"/>
      <c r="C161" s="152"/>
      <c r="D161" s="577" t="str">
        <f>Translations!$B$233</f>
        <v>Nome del sistema utilizzato (se del caso).</v>
      </c>
      <c r="E161" s="578"/>
      <c r="F161" s="571"/>
      <c r="G161" s="572"/>
      <c r="H161" s="572"/>
      <c r="I161" s="572"/>
      <c r="J161" s="572"/>
      <c r="K161" s="572"/>
      <c r="L161" s="572"/>
      <c r="M161" s="573"/>
      <c r="N161" s="158"/>
    </row>
    <row r="162" spans="3:14" ht="12.75">
      <c r="C162" s="213"/>
      <c r="D162" s="109"/>
      <c r="E162" s="109"/>
      <c r="F162" s="109"/>
      <c r="G162" s="109"/>
      <c r="H162" s="109"/>
      <c r="I162" s="109"/>
      <c r="J162" s="109"/>
      <c r="K162" s="109"/>
      <c r="L162" s="109"/>
      <c r="M162" s="109"/>
      <c r="N162" s="86"/>
    </row>
    <row r="163" spans="3:13" ht="15.75">
      <c r="C163" s="124">
        <v>8</v>
      </c>
      <c r="D163" s="511" t="str">
        <f>Translations!$B$12</f>
        <v>Fattori di emissione</v>
      </c>
      <c r="E163" s="511"/>
      <c r="F163" s="511"/>
      <c r="G163" s="511"/>
      <c r="H163" s="511"/>
      <c r="I163" s="511"/>
      <c r="J163" s="511"/>
      <c r="K163" s="511"/>
      <c r="L163" s="511"/>
      <c r="M163" s="511"/>
    </row>
    <row r="165" spans="3:14" ht="12.75" customHeight="1">
      <c r="C165" s="134" t="s">
        <v>116</v>
      </c>
      <c r="D165" s="654" t="str">
        <f>Translations!$B$288</f>
        <v>Confermare che saranno utilizzati i seguenti fattori di emissione standard per combustibili commerciali standard per aviazione</v>
      </c>
      <c r="E165" s="654"/>
      <c r="F165" s="654"/>
      <c r="G165" s="654"/>
      <c r="H165" s="654"/>
      <c r="I165" s="654"/>
      <c r="J165" s="654"/>
      <c r="K165" s="654"/>
      <c r="L165" s="654"/>
      <c r="M165" s="654"/>
      <c r="N165" s="208"/>
    </row>
    <row r="166" spans="3:14" ht="12.75">
      <c r="C166" s="252"/>
      <c r="D166" s="252"/>
      <c r="E166" s="252"/>
      <c r="F166" s="252"/>
      <c r="G166" s="252"/>
      <c r="H166" s="252"/>
      <c r="I166" s="252"/>
      <c r="J166" s="252"/>
      <c r="K166" s="252"/>
      <c r="L166" s="252"/>
      <c r="M166" s="252"/>
      <c r="N166" s="252"/>
    </row>
    <row r="167" spans="1:15" s="385" customFormat="1" ht="38.25" customHeight="1">
      <c r="A167" s="380"/>
      <c r="C167" s="387"/>
      <c r="D167" s="550" t="str">
        <f>Translations!$B$289</f>
        <v>Tipo di combustibile per aviazione</v>
      </c>
      <c r="E167" s="550"/>
      <c r="F167" s="550" t="str">
        <f>Translations!$B$290</f>
        <v>Valore IPCC predefinito
(tonnellate di CO2/tonnellate di combustibile)</v>
      </c>
      <c r="G167" s="550"/>
      <c r="H167" s="195" t="str">
        <f>Translations!$B$291</f>
        <v>Conferma</v>
      </c>
      <c r="I167" s="253"/>
      <c r="J167" s="387"/>
      <c r="K167" s="387"/>
      <c r="L167" s="387"/>
      <c r="M167" s="387"/>
      <c r="N167" s="387"/>
      <c r="O167" s="384"/>
    </row>
    <row r="168" spans="3:14" ht="12.75">
      <c r="C168" s="252"/>
      <c r="D168" s="595" t="str">
        <f>Translations!$B$273</f>
        <v>Kerosene per aeromobili (jet A1 o jet A)</v>
      </c>
      <c r="E168" s="596"/>
      <c r="F168" s="594">
        <v>3.15</v>
      </c>
      <c r="G168" s="594"/>
      <c r="H168" s="47" t="s">
        <v>635</v>
      </c>
      <c r="I168" s="252"/>
      <c r="J168" s="252"/>
      <c r="K168" s="252"/>
      <c r="L168" s="252"/>
      <c r="M168" s="252"/>
      <c r="N168" s="252"/>
    </row>
    <row r="169" spans="3:14" ht="12.75">
      <c r="C169" s="252"/>
      <c r="D169" s="595" t="str">
        <f>Translations!$B$274</f>
        <v>Benzina per aeromobili (Jet B)</v>
      </c>
      <c r="E169" s="596"/>
      <c r="F169" s="591">
        <v>3.1</v>
      </c>
      <c r="G169" s="592"/>
      <c r="H169" s="47" t="s">
        <v>635</v>
      </c>
      <c r="I169" s="252"/>
      <c r="J169" s="252"/>
      <c r="K169" s="252"/>
      <c r="L169" s="252"/>
      <c r="M169" s="252"/>
      <c r="N169" s="252"/>
    </row>
    <row r="170" spans="3:14" ht="12.75">
      <c r="C170" s="252"/>
      <c r="D170" s="595" t="str">
        <f>Translations!$B$275</f>
        <v>Benzina avio (AvGas)</v>
      </c>
      <c r="E170" s="596"/>
      <c r="F170" s="653">
        <v>3.1</v>
      </c>
      <c r="G170" s="653"/>
      <c r="H170" s="47" t="s">
        <v>635</v>
      </c>
      <c r="I170" s="252"/>
      <c r="J170" s="252"/>
      <c r="K170" s="252"/>
      <c r="L170" s="252"/>
      <c r="M170" s="252"/>
      <c r="N170" s="252"/>
    </row>
    <row r="172" spans="3:14" ht="27" customHeight="1">
      <c r="C172" s="134" t="s">
        <v>119</v>
      </c>
      <c r="D172" s="654" t="str">
        <f>Translations!$B$292</f>
        <v>Se del caso, fornire una descrizione della procedura usata per determinare i fattori di emissione, i poteri calorifici netti e il contenuto di biomassa dei combustibili alternativi (flussi di fonti).</v>
      </c>
      <c r="E172" s="654"/>
      <c r="F172" s="654"/>
      <c r="G172" s="654"/>
      <c r="H172" s="654"/>
      <c r="I172" s="654"/>
      <c r="J172" s="654"/>
      <c r="K172" s="654"/>
      <c r="L172" s="654"/>
      <c r="M172" s="654"/>
      <c r="N172" s="208"/>
    </row>
    <row r="173" spans="3:14" ht="51" customHeight="1">
      <c r="C173" s="252"/>
      <c r="D173" s="584" t="str">
        <f>Translations!$B$823</f>
        <v>Se necessario, la descrizione della procedura deve indicare come sono stati determinati i fattori di emissione, i poteri calorifici netti e le frazioni di biomassa ai fini dell’approvazione da parte dell’autorità competente. I parametri possono essere determinati attraverso campionamenti e analisi, attraverso la documentazione riferita all’acquisto di carburante per i combustibili scambiati a fini commerciali, oppure le linee guida fornite dalla Commissione ai sensi dell’articolo 53. Se del caso questa procedura deve comprendere anche il modo con cui viene dimostrato il rispetto dei criteri di sostenibilità dei biocarburanti. </v>
      </c>
      <c r="E173" s="584"/>
      <c r="F173" s="584"/>
      <c r="G173" s="584"/>
      <c r="H173" s="584"/>
      <c r="I173" s="584"/>
      <c r="J173" s="584"/>
      <c r="K173" s="584"/>
      <c r="L173" s="584"/>
      <c r="M173" s="584"/>
      <c r="N173" s="252"/>
    </row>
    <row r="174" spans="3:14" ht="12.75">
      <c r="C174" s="152"/>
      <c r="D174" s="577" t="str">
        <f>Translations!$B$194</f>
        <v>Titolo della procedura</v>
      </c>
      <c r="E174" s="578"/>
      <c r="F174" s="571"/>
      <c r="G174" s="572"/>
      <c r="H174" s="572"/>
      <c r="I174" s="572"/>
      <c r="J174" s="572"/>
      <c r="K174" s="572"/>
      <c r="L174" s="572"/>
      <c r="M174" s="573"/>
      <c r="N174" s="158"/>
    </row>
    <row r="175" spans="3:14" ht="12.75">
      <c r="C175" s="152"/>
      <c r="D175" s="577" t="str">
        <f>Translations!$B$195</f>
        <v>Riferimento per la procedura</v>
      </c>
      <c r="E175" s="577"/>
      <c r="F175" s="571"/>
      <c r="G175" s="572"/>
      <c r="H175" s="572"/>
      <c r="I175" s="572"/>
      <c r="J175" s="572"/>
      <c r="K175" s="572"/>
      <c r="L175" s="572"/>
      <c r="M175" s="573"/>
      <c r="N175" s="158"/>
    </row>
    <row r="176" spans="2:14" ht="12.75" customHeight="1">
      <c r="B176" s="70"/>
      <c r="C176" s="152"/>
      <c r="D176" s="577" t="str">
        <f>Translations!$B$197</f>
        <v>Breve descrizione della procedura</v>
      </c>
      <c r="E176" s="577"/>
      <c r="F176" s="571"/>
      <c r="G176" s="572"/>
      <c r="H176" s="572"/>
      <c r="I176" s="572"/>
      <c r="J176" s="572"/>
      <c r="K176" s="572"/>
      <c r="L176" s="572"/>
      <c r="M176" s="573"/>
      <c r="N176" s="158"/>
    </row>
    <row r="177" spans="2:14" ht="38.25" customHeight="1">
      <c r="B177" s="70"/>
      <c r="C177" s="152"/>
      <c r="D177" s="577" t="str">
        <f>Translations!$B$198</f>
        <v>Posizione o dipartimento responsabile della manutenzione dei dati</v>
      </c>
      <c r="E177" s="578"/>
      <c r="F177" s="571"/>
      <c r="G177" s="572"/>
      <c r="H177" s="572"/>
      <c r="I177" s="572"/>
      <c r="J177" s="572"/>
      <c r="K177" s="572"/>
      <c r="L177" s="572"/>
      <c r="M177" s="573"/>
      <c r="N177" s="158"/>
    </row>
    <row r="178" spans="2:14" ht="25.5" customHeight="1">
      <c r="B178" s="70"/>
      <c r="C178" s="152"/>
      <c r="D178" s="577" t="str">
        <f>Translations!$B$199</f>
        <v>Luogo in cui sono conservati i registri</v>
      </c>
      <c r="E178" s="578"/>
      <c r="F178" s="571"/>
      <c r="G178" s="572"/>
      <c r="H178" s="572"/>
      <c r="I178" s="572"/>
      <c r="J178" s="572"/>
      <c r="K178" s="572"/>
      <c r="L178" s="572"/>
      <c r="M178" s="573"/>
      <c r="N178" s="158"/>
    </row>
    <row r="179" spans="2:14" ht="25.5" customHeight="1">
      <c r="B179" s="70"/>
      <c r="C179" s="152"/>
      <c r="D179" s="577" t="str">
        <f>Translations!$B$233</f>
        <v>Nome del sistema utilizzato (se del caso).</v>
      </c>
      <c r="E179" s="578"/>
      <c r="F179" s="571"/>
      <c r="G179" s="572"/>
      <c r="H179" s="572"/>
      <c r="I179" s="572"/>
      <c r="J179" s="572"/>
      <c r="K179" s="572"/>
      <c r="L179" s="572"/>
      <c r="M179" s="573"/>
      <c r="N179" s="158"/>
    </row>
    <row r="181" spans="2:14" ht="12.75" customHeight="1">
      <c r="B181" s="70"/>
      <c r="C181" s="134" t="s">
        <v>124</v>
      </c>
      <c r="D181" s="402" t="str">
        <f>Translations!$B$294</f>
        <v>Se del caso, descrivere gli approcci usati per il campionamento di lotti di combustibili alternativi.</v>
      </c>
      <c r="E181" s="402"/>
      <c r="F181" s="402"/>
      <c r="G181" s="402"/>
      <c r="H181" s="402"/>
      <c r="I181" s="402"/>
      <c r="J181" s="402"/>
      <c r="K181" s="402"/>
      <c r="L181" s="402"/>
      <c r="M181" s="402"/>
      <c r="N181" s="88"/>
    </row>
    <row r="182" spans="3:14" ht="25.5" customHeight="1">
      <c r="C182" s="251"/>
      <c r="D182" s="619" t="str">
        <f>Translations!$B$295</f>
        <v>Per ciascun flusso di fonti, descrivere in maniera sintetica l’approccio utilizzato per il campionamento di combustibili e materiali per la determinazione del fattore di emissione, del potere calorifico netto e del contenuto di biomassa per ciascun lotto di combustibile o di materiale</v>
      </c>
      <c r="E182" s="619"/>
      <c r="F182" s="619"/>
      <c r="G182" s="619"/>
      <c r="H182" s="619"/>
      <c r="I182" s="619"/>
      <c r="J182" s="619"/>
      <c r="K182" s="619"/>
      <c r="L182" s="619"/>
      <c r="M182" s="619"/>
      <c r="N182" s="254"/>
    </row>
    <row r="183" spans="1:15" s="385" customFormat="1" ht="25.5" customHeight="1">
      <c r="A183" s="380"/>
      <c r="D183" s="544" t="str">
        <f>Translations!$B$296</f>
        <v>Flusso di fonti (tipo di combustibile)</v>
      </c>
      <c r="E183" s="545"/>
      <c r="F183" s="195" t="str">
        <f>Translations!$B$297</f>
        <v>Parametro</v>
      </c>
      <c r="G183" s="544" t="str">
        <f>Translations!$B$298</f>
        <v>Descrizione</v>
      </c>
      <c r="H183" s="616"/>
      <c r="I183" s="545"/>
      <c r="J183" s="544" t="str">
        <f>Translations!$B$299</f>
        <v>Conforme alla norma (EN, ISO, ...)</v>
      </c>
      <c r="K183" s="616"/>
      <c r="L183" s="545"/>
      <c r="M183" s="195" t="s">
        <v>1001</v>
      </c>
      <c r="N183" s="388"/>
      <c r="O183" s="384"/>
    </row>
    <row r="184" spans="1:15" s="385" customFormat="1" ht="12.75">
      <c r="A184" s="380"/>
      <c r="D184" s="589"/>
      <c r="E184" s="590"/>
      <c r="F184" s="16" t="s">
        <v>635</v>
      </c>
      <c r="G184" s="586"/>
      <c r="H184" s="587"/>
      <c r="I184" s="588"/>
      <c r="J184" s="586"/>
      <c r="K184" s="587"/>
      <c r="L184" s="588"/>
      <c r="M184" s="17" t="s">
        <v>635</v>
      </c>
      <c r="N184" s="383"/>
      <c r="O184" s="384"/>
    </row>
    <row r="185" spans="1:15" s="385" customFormat="1" ht="12.75">
      <c r="A185" s="380"/>
      <c r="D185" s="589"/>
      <c r="E185" s="593"/>
      <c r="F185" s="16" t="s">
        <v>635</v>
      </c>
      <c r="G185" s="586"/>
      <c r="H185" s="587"/>
      <c r="I185" s="588"/>
      <c r="J185" s="586"/>
      <c r="K185" s="587"/>
      <c r="L185" s="588"/>
      <c r="M185" s="17" t="s">
        <v>635</v>
      </c>
      <c r="N185" s="383"/>
      <c r="O185" s="384"/>
    </row>
    <row r="187" spans="3:14" ht="26.25" customHeight="1">
      <c r="C187" s="134" t="s">
        <v>120</v>
      </c>
      <c r="D187" s="402" t="str">
        <f>Translations!$B$300</f>
        <v>Se del caso, descrivere gli approcci usati per analizzare i combustibili alternativi (compresi i biocarburanti) ai fini della determinazione del potere calorifico netto, dei fattori di emissione e del contenuto di biomassa (se pertinenti).</v>
      </c>
      <c r="E187" s="402"/>
      <c r="F187" s="402"/>
      <c r="G187" s="402"/>
      <c r="H187" s="402"/>
      <c r="I187" s="402"/>
      <c r="J187" s="402"/>
      <c r="K187" s="402"/>
      <c r="L187" s="402"/>
      <c r="M187" s="402"/>
      <c r="N187" s="88"/>
    </row>
    <row r="188" spans="3:14" ht="25.5" customHeight="1">
      <c r="C188" s="251"/>
      <c r="D188" s="626" t="str">
        <f>Translations!$B$301</f>
        <v>Per ciascun flusso di fonti, descrivere in maniera sintetica l’approccio utilizzato per l’analisi di combustibili e materiali ai fini della determinazione del fattore di emissione, del potere calorifico netto e del contenuto di biomassa per ciascun lotto di combustibile o di materiale (se applicabile al livello prescelto).</v>
      </c>
      <c r="E188" s="626"/>
      <c r="F188" s="626"/>
      <c r="G188" s="626"/>
      <c r="H188" s="626"/>
      <c r="I188" s="626"/>
      <c r="J188" s="626"/>
      <c r="K188" s="626"/>
      <c r="L188" s="626"/>
      <c r="M188" s="626"/>
      <c r="N188" s="254"/>
    </row>
    <row r="189" spans="1:15" s="385" customFormat="1" ht="25.5" customHeight="1">
      <c r="A189" s="380"/>
      <c r="D189" s="544" t="str">
        <f>Translations!$B$296</f>
        <v>Flusso di fonti (tipo di combustibile)</v>
      </c>
      <c r="E189" s="545"/>
      <c r="F189" s="195" t="str">
        <f>Translations!$B$297</f>
        <v>Parametro</v>
      </c>
      <c r="G189" s="544" t="str">
        <f>Translations!$B$298</f>
        <v>Descrizione</v>
      </c>
      <c r="H189" s="616"/>
      <c r="I189" s="545"/>
      <c r="J189" s="544" t="str">
        <f>Translations!$B$302</f>
        <v>Conforme alla norma (EN, ISO, ...)</v>
      </c>
      <c r="K189" s="616"/>
      <c r="L189" s="545"/>
      <c r="M189" s="195" t="s">
        <v>1001</v>
      </c>
      <c r="N189" s="388"/>
      <c r="O189" s="384"/>
    </row>
    <row r="190" spans="1:15" s="385" customFormat="1" ht="12.75">
      <c r="A190" s="380"/>
      <c r="D190" s="589"/>
      <c r="E190" s="597"/>
      <c r="F190" s="16" t="s">
        <v>635</v>
      </c>
      <c r="G190" s="586"/>
      <c r="H190" s="587"/>
      <c r="I190" s="588"/>
      <c r="J190" s="586"/>
      <c r="K190" s="587"/>
      <c r="L190" s="588"/>
      <c r="M190" s="17" t="s">
        <v>635</v>
      </c>
      <c r="N190" s="383"/>
      <c r="O190" s="384"/>
    </row>
    <row r="191" spans="1:15" s="385" customFormat="1" ht="12.75">
      <c r="A191" s="380"/>
      <c r="D191" s="589"/>
      <c r="E191" s="593"/>
      <c r="F191" s="16" t="s">
        <v>635</v>
      </c>
      <c r="G191" s="586"/>
      <c r="H191" s="587"/>
      <c r="I191" s="588"/>
      <c r="J191" s="586"/>
      <c r="K191" s="587"/>
      <c r="L191" s="588"/>
      <c r="M191" s="17" t="s">
        <v>635</v>
      </c>
      <c r="N191" s="383"/>
      <c r="O191" s="384"/>
    </row>
    <row r="193" spans="2:14" ht="40.5" customHeight="1">
      <c r="B193" s="70"/>
      <c r="C193" s="214" t="s">
        <v>121</v>
      </c>
      <c r="D193" s="402" t="str">
        <f>Translations!$B$303</f>
        <v>Se del caso, fornire l’elenco dei laboratori contattati per effettuare l’analisi e confermare se si tratta di laboratori certificati per queste analisi secondo la norma EN ISO/IEC 17025, oppure, in caso contrario, indicare i riferimenti alle prove da presentare per dimostrare che il laboratorio sia tecnicamente competente, conformemente all’articolo 34.</v>
      </c>
      <c r="E193" s="402"/>
      <c r="F193" s="402"/>
      <c r="G193" s="402"/>
      <c r="H193" s="402"/>
      <c r="I193" s="402"/>
      <c r="J193" s="402"/>
      <c r="K193" s="402"/>
      <c r="L193" s="402"/>
      <c r="M193" s="402"/>
      <c r="N193" s="88"/>
    </row>
    <row r="194" ht="7.5" customHeight="1"/>
    <row r="195" spans="1:15" s="385" customFormat="1" ht="38.25" customHeight="1">
      <c r="A195" s="380"/>
      <c r="D195" s="544" t="str">
        <f>Translations!$B$304</f>
        <v>Nome del laboratorio</v>
      </c>
      <c r="E195" s="545"/>
      <c r="F195" s="544" t="str">
        <f>Translations!$B$305</f>
        <v>Procedure analitiche</v>
      </c>
      <c r="G195" s="545"/>
      <c r="H195" s="544" t="str">
        <f>Translations!$B$306</f>
        <v>Il laboratorio è certificato EN ISO/IEC17025 per effettuare questa analisi?</v>
      </c>
      <c r="I195" s="545"/>
      <c r="J195" s="544" t="str">
        <f>Translations!$B$307</f>
        <v>Se la risposta è no, indicare i riferimenti alle prove da presentare</v>
      </c>
      <c r="K195" s="616"/>
      <c r="L195" s="616"/>
      <c r="M195" s="545"/>
      <c r="N195" s="383"/>
      <c r="O195" s="384"/>
    </row>
    <row r="196" spans="1:15" s="385" customFormat="1" ht="12.75">
      <c r="A196" s="380"/>
      <c r="D196" s="598"/>
      <c r="E196" s="599"/>
      <c r="F196" s="602"/>
      <c r="G196" s="603"/>
      <c r="H196" s="600" t="s">
        <v>635</v>
      </c>
      <c r="I196" s="601"/>
      <c r="J196" s="598"/>
      <c r="K196" s="625"/>
      <c r="L196" s="625"/>
      <c r="M196" s="599"/>
      <c r="N196" s="383"/>
      <c r="O196" s="384"/>
    </row>
    <row r="197" spans="1:15" s="385" customFormat="1" ht="12.75">
      <c r="A197" s="380"/>
      <c r="D197" s="598"/>
      <c r="E197" s="599"/>
      <c r="F197" s="602"/>
      <c r="G197" s="603"/>
      <c r="H197" s="600" t="s">
        <v>635</v>
      </c>
      <c r="I197" s="601"/>
      <c r="J197" s="598"/>
      <c r="K197" s="625"/>
      <c r="L197" s="625"/>
      <c r="M197" s="599"/>
      <c r="N197" s="383"/>
      <c r="O197" s="384"/>
    </row>
    <row r="198" spans="1:15" s="385" customFormat="1" ht="12.75">
      <c r="A198" s="380"/>
      <c r="D198" s="598"/>
      <c r="E198" s="599"/>
      <c r="F198" s="602"/>
      <c r="G198" s="603"/>
      <c r="H198" s="600" t="s">
        <v>635</v>
      </c>
      <c r="I198" s="601"/>
      <c r="J198" s="598"/>
      <c r="K198" s="625"/>
      <c r="L198" s="625"/>
      <c r="M198" s="599"/>
      <c r="N198" s="383"/>
      <c r="O198" s="384"/>
    </row>
    <row r="199" spans="1:15" s="385" customFormat="1" ht="12.75">
      <c r="A199" s="380"/>
      <c r="D199" s="598"/>
      <c r="E199" s="599"/>
      <c r="F199" s="602"/>
      <c r="G199" s="603"/>
      <c r="H199" s="600" t="s">
        <v>635</v>
      </c>
      <c r="I199" s="601"/>
      <c r="J199" s="598"/>
      <c r="K199" s="625"/>
      <c r="L199" s="625"/>
      <c r="M199" s="599"/>
      <c r="N199" s="383"/>
      <c r="O199" s="384"/>
    </row>
    <row r="200" spans="4:9" ht="12.75">
      <c r="D200" s="494" t="str">
        <f>Translations!$B$168</f>
        <v>&lt;&lt;&lt; Cliccare qui per passare alla sezione successiva &gt;&gt;&gt;</v>
      </c>
      <c r="E200" s="494"/>
      <c r="F200" s="494"/>
      <c r="G200" s="494"/>
      <c r="H200" s="494"/>
      <c r="I200" s="494"/>
    </row>
  </sheetData>
  <sheetProtection sheet="1" objects="1" scenarios="1" formatCells="0" formatColumns="0" formatRows="0"/>
  <mergeCells count="376">
    <mergeCell ref="D26:M26"/>
    <mergeCell ref="D25:M25"/>
    <mergeCell ref="D32:M32"/>
    <mergeCell ref="D63:M63"/>
    <mergeCell ref="D64:M64"/>
    <mergeCell ref="D65:M65"/>
    <mergeCell ref="F56:G56"/>
    <mergeCell ref="D48:E48"/>
    <mergeCell ref="D50:M50"/>
    <mergeCell ref="J52:M52"/>
    <mergeCell ref="D84:M84"/>
    <mergeCell ref="D102:M102"/>
    <mergeCell ref="D103:M103"/>
    <mergeCell ref="D104:M104"/>
    <mergeCell ref="J57:M57"/>
    <mergeCell ref="H58:I58"/>
    <mergeCell ref="I99:J99"/>
    <mergeCell ref="I101:J101"/>
    <mergeCell ref="G94:H94"/>
    <mergeCell ref="G97:H97"/>
    <mergeCell ref="D78:E78"/>
    <mergeCell ref="D24:M24"/>
    <mergeCell ref="D119:M119"/>
    <mergeCell ref="F80:J80"/>
    <mergeCell ref="H59:I59"/>
    <mergeCell ref="H60:I60"/>
    <mergeCell ref="H61:I61"/>
    <mergeCell ref="F58:G58"/>
    <mergeCell ref="F59:G59"/>
    <mergeCell ref="I91:J91"/>
    <mergeCell ref="G190:I190"/>
    <mergeCell ref="J190:L190"/>
    <mergeCell ref="D189:E189"/>
    <mergeCell ref="F69:M69"/>
    <mergeCell ref="D68:M68"/>
    <mergeCell ref="F60:G60"/>
    <mergeCell ref="K91:M91"/>
    <mergeCell ref="D90:E91"/>
    <mergeCell ref="D70:E70"/>
    <mergeCell ref="D72:E72"/>
    <mergeCell ref="F159:M159"/>
    <mergeCell ref="D155:M155"/>
    <mergeCell ref="D158:E158"/>
    <mergeCell ref="F158:M158"/>
    <mergeCell ref="J197:M197"/>
    <mergeCell ref="J196:M196"/>
    <mergeCell ref="J195:M195"/>
    <mergeCell ref="J185:L185"/>
    <mergeCell ref="D187:M187"/>
    <mergeCell ref="J189:L189"/>
    <mergeCell ref="F132:G132"/>
    <mergeCell ref="F129:G129"/>
    <mergeCell ref="F178:M178"/>
    <mergeCell ref="F177:M177"/>
    <mergeCell ref="D154:M154"/>
    <mergeCell ref="F175:M175"/>
    <mergeCell ref="D172:M172"/>
    <mergeCell ref="D157:E157"/>
    <mergeCell ref="F157:M157"/>
    <mergeCell ref="D159:E159"/>
    <mergeCell ref="F37:M37"/>
    <mergeCell ref="F34:M34"/>
    <mergeCell ref="F35:M35"/>
    <mergeCell ref="F36:M36"/>
    <mergeCell ref="D33:M33"/>
    <mergeCell ref="D36:E36"/>
    <mergeCell ref="F161:M161"/>
    <mergeCell ref="D165:M165"/>
    <mergeCell ref="D40:I40"/>
    <mergeCell ref="D38:E38"/>
    <mergeCell ref="D39:E39"/>
    <mergeCell ref="F38:M38"/>
    <mergeCell ref="F39:M39"/>
    <mergeCell ref="I93:J93"/>
    <mergeCell ref="I92:J92"/>
    <mergeCell ref="F125:G125"/>
    <mergeCell ref="D160:E160"/>
    <mergeCell ref="F160:M160"/>
    <mergeCell ref="G189:I189"/>
    <mergeCell ref="D177:E177"/>
    <mergeCell ref="D178:E178"/>
    <mergeCell ref="D179:E179"/>
    <mergeCell ref="F179:M179"/>
    <mergeCell ref="D161:E161"/>
    <mergeCell ref="F167:G167"/>
    <mergeCell ref="F170:G170"/>
    <mergeCell ref="D121:M121"/>
    <mergeCell ref="F128:G128"/>
    <mergeCell ref="D122:M122"/>
    <mergeCell ref="D118:F118"/>
    <mergeCell ref="F127:G127"/>
    <mergeCell ref="D124:E124"/>
    <mergeCell ref="H118:M118"/>
    <mergeCell ref="D123:M123"/>
    <mergeCell ref="G93:H93"/>
    <mergeCell ref="K95:M95"/>
    <mergeCell ref="K92:M92"/>
    <mergeCell ref="K93:M93"/>
    <mergeCell ref="G98:H98"/>
    <mergeCell ref="I96:J96"/>
    <mergeCell ref="H110:M110"/>
    <mergeCell ref="K94:M94"/>
    <mergeCell ref="K96:M96"/>
    <mergeCell ref="K97:M97"/>
    <mergeCell ref="G96:H96"/>
    <mergeCell ref="K98:M98"/>
    <mergeCell ref="K99:M99"/>
    <mergeCell ref="H109:M109"/>
    <mergeCell ref="I97:J97"/>
    <mergeCell ref="K100:M100"/>
    <mergeCell ref="D110:F110"/>
    <mergeCell ref="D109:F109"/>
    <mergeCell ref="I98:J98"/>
    <mergeCell ref="D96:E96"/>
    <mergeCell ref="D98:E98"/>
    <mergeCell ref="D99:E99"/>
    <mergeCell ref="G101:H101"/>
    <mergeCell ref="D100:E100"/>
    <mergeCell ref="G99:H99"/>
    <mergeCell ref="D97:E97"/>
    <mergeCell ref="K16:M16"/>
    <mergeCell ref="K17:M17"/>
    <mergeCell ref="K18:M18"/>
    <mergeCell ref="K83:M83"/>
    <mergeCell ref="F78:J78"/>
    <mergeCell ref="D58:E58"/>
    <mergeCell ref="D59:E59"/>
    <mergeCell ref="D60:E60"/>
    <mergeCell ref="D74:E74"/>
    <mergeCell ref="K23:M23"/>
    <mergeCell ref="F47:M47"/>
    <mergeCell ref="F81:J81"/>
    <mergeCell ref="D83:E83"/>
    <mergeCell ref="D82:E82"/>
    <mergeCell ref="D61:E61"/>
    <mergeCell ref="D73:E73"/>
    <mergeCell ref="D80:E80"/>
    <mergeCell ref="D71:E71"/>
    <mergeCell ref="D67:M67"/>
    <mergeCell ref="K79:M79"/>
    <mergeCell ref="H16:J16"/>
    <mergeCell ref="H17:J17"/>
    <mergeCell ref="H18:J18"/>
    <mergeCell ref="K19:M19"/>
    <mergeCell ref="J62:M62"/>
    <mergeCell ref="F79:J79"/>
    <mergeCell ref="J55:M55"/>
    <mergeCell ref="J56:M56"/>
    <mergeCell ref="F21:G21"/>
    <mergeCell ref="F19:G19"/>
    <mergeCell ref="D92:E92"/>
    <mergeCell ref="I95:J95"/>
    <mergeCell ref="I94:J94"/>
    <mergeCell ref="D93:E93"/>
    <mergeCell ref="G90:H91"/>
    <mergeCell ref="F90:F91"/>
    <mergeCell ref="I90:M90"/>
    <mergeCell ref="D94:E94"/>
    <mergeCell ref="D95:E95"/>
    <mergeCell ref="G92:H92"/>
    <mergeCell ref="D21:E21"/>
    <mergeCell ref="F23:G23"/>
    <mergeCell ref="K22:M22"/>
    <mergeCell ref="F22:G22"/>
    <mergeCell ref="D42:M42"/>
    <mergeCell ref="D37:E37"/>
    <mergeCell ref="D34:E34"/>
    <mergeCell ref="D35:E35"/>
    <mergeCell ref="D30:M30"/>
    <mergeCell ref="D28:M28"/>
    <mergeCell ref="J53:M53"/>
    <mergeCell ref="J54:M54"/>
    <mergeCell ref="H54:I54"/>
    <mergeCell ref="D51:M51"/>
    <mergeCell ref="D53:E53"/>
    <mergeCell ref="F48:M48"/>
    <mergeCell ref="H52:I52"/>
    <mergeCell ref="D52:E52"/>
    <mergeCell ref="F52:G52"/>
    <mergeCell ref="D44:E44"/>
    <mergeCell ref="D43:E43"/>
    <mergeCell ref="C3:N3"/>
    <mergeCell ref="H13:J13"/>
    <mergeCell ref="H14:J14"/>
    <mergeCell ref="K21:M21"/>
    <mergeCell ref="K13:M13"/>
    <mergeCell ref="K15:M15"/>
    <mergeCell ref="D19:E19"/>
    <mergeCell ref="F15:G15"/>
    <mergeCell ref="F20:G20"/>
    <mergeCell ref="K20:M20"/>
    <mergeCell ref="G100:H100"/>
    <mergeCell ref="H115:M115"/>
    <mergeCell ref="D112:F112"/>
    <mergeCell ref="H111:M111"/>
    <mergeCell ref="I100:J100"/>
    <mergeCell ref="K101:M101"/>
    <mergeCell ref="D108:F108"/>
    <mergeCell ref="H108:M108"/>
    <mergeCell ref="D114:F114"/>
    <mergeCell ref="D117:F117"/>
    <mergeCell ref="H116:M116"/>
    <mergeCell ref="D116:F116"/>
    <mergeCell ref="D115:F115"/>
    <mergeCell ref="D101:E101"/>
    <mergeCell ref="H113:M113"/>
    <mergeCell ref="H114:M114"/>
    <mergeCell ref="D107:M107"/>
    <mergeCell ref="D106:M106"/>
    <mergeCell ref="D113:F113"/>
    <mergeCell ref="D111:F111"/>
    <mergeCell ref="H112:M112"/>
    <mergeCell ref="F124:G124"/>
    <mergeCell ref="H117:M117"/>
    <mergeCell ref="D149:E149"/>
    <mergeCell ref="F126:G126"/>
    <mergeCell ref="F134:G134"/>
    <mergeCell ref="D141:K141"/>
    <mergeCell ref="D142:K142"/>
    <mergeCell ref="D129:E129"/>
    <mergeCell ref="F148:M148"/>
    <mergeCell ref="D130:E130"/>
    <mergeCell ref="F135:G135"/>
    <mergeCell ref="F131:G131"/>
    <mergeCell ref="D148:E148"/>
    <mergeCell ref="F130:G130"/>
    <mergeCell ref="F147:M147"/>
    <mergeCell ref="D143:G143"/>
    <mergeCell ref="D140:M140"/>
    <mergeCell ref="D156:E156"/>
    <mergeCell ref="D152:E152"/>
    <mergeCell ref="F152:M152"/>
    <mergeCell ref="D151:E151"/>
    <mergeCell ref="F133:G133"/>
    <mergeCell ref="D135:E135"/>
    <mergeCell ref="D150:E150"/>
    <mergeCell ref="D147:E147"/>
    <mergeCell ref="F156:M156"/>
    <mergeCell ref="J199:M199"/>
    <mergeCell ref="J198:M198"/>
    <mergeCell ref="D188:M188"/>
    <mergeCell ref="D174:E174"/>
    <mergeCell ref="F199:G199"/>
    <mergeCell ref="H199:I199"/>
    <mergeCell ref="H196:I196"/>
    <mergeCell ref="G183:I183"/>
    <mergeCell ref="H195:I195"/>
    <mergeCell ref="G191:I191"/>
    <mergeCell ref="F45:M45"/>
    <mergeCell ref="F46:M46"/>
    <mergeCell ref="K82:M82"/>
    <mergeCell ref="G95:H95"/>
    <mergeCell ref="H57:I57"/>
    <mergeCell ref="D45:E45"/>
    <mergeCell ref="D47:E47"/>
    <mergeCell ref="D46:E46"/>
    <mergeCell ref="D56:E56"/>
    <mergeCell ref="F62:G62"/>
    <mergeCell ref="H56:I56"/>
    <mergeCell ref="D62:E62"/>
    <mergeCell ref="D57:E57"/>
    <mergeCell ref="H55:I55"/>
    <mergeCell ref="H53:I53"/>
    <mergeCell ref="D55:E55"/>
    <mergeCell ref="F53:G53"/>
    <mergeCell ref="F54:G54"/>
    <mergeCell ref="D54:E54"/>
    <mergeCell ref="F61:G61"/>
    <mergeCell ref="J183:L183"/>
    <mergeCell ref="D76:M76"/>
    <mergeCell ref="D79:E79"/>
    <mergeCell ref="D195:E195"/>
    <mergeCell ref="D125:E125"/>
    <mergeCell ref="D183:E183"/>
    <mergeCell ref="F149:M149"/>
    <mergeCell ref="F150:M150"/>
    <mergeCell ref="F151:M151"/>
    <mergeCell ref="D182:M182"/>
    <mergeCell ref="C125:C127"/>
    <mergeCell ref="D134:E134"/>
    <mergeCell ref="D128:E128"/>
    <mergeCell ref="D132:E132"/>
    <mergeCell ref="D131:E131"/>
    <mergeCell ref="D127:E127"/>
    <mergeCell ref="C132:C135"/>
    <mergeCell ref="C128:C131"/>
    <mergeCell ref="D126:E126"/>
    <mergeCell ref="D133:E133"/>
    <mergeCell ref="H198:I198"/>
    <mergeCell ref="F197:G197"/>
    <mergeCell ref="H197:I197"/>
    <mergeCell ref="F198:G198"/>
    <mergeCell ref="F196:G196"/>
    <mergeCell ref="D196:E196"/>
    <mergeCell ref="D198:E198"/>
    <mergeCell ref="D197:E197"/>
    <mergeCell ref="G185:I185"/>
    <mergeCell ref="F195:G195"/>
    <mergeCell ref="D190:E190"/>
    <mergeCell ref="D200:I200"/>
    <mergeCell ref="D145:M145"/>
    <mergeCell ref="D146:M146"/>
    <mergeCell ref="D199:E199"/>
    <mergeCell ref="D176:E176"/>
    <mergeCell ref="F176:M176"/>
    <mergeCell ref="D169:E169"/>
    <mergeCell ref="D185:E185"/>
    <mergeCell ref="G184:I184"/>
    <mergeCell ref="F174:M174"/>
    <mergeCell ref="F168:G168"/>
    <mergeCell ref="D167:E167"/>
    <mergeCell ref="D193:M193"/>
    <mergeCell ref="J191:L191"/>
    <mergeCell ref="D191:E191"/>
    <mergeCell ref="D168:E168"/>
    <mergeCell ref="D170:E170"/>
    <mergeCell ref="D173:M173"/>
    <mergeCell ref="D163:M163"/>
    <mergeCell ref="D89:M89"/>
    <mergeCell ref="D86:M86"/>
    <mergeCell ref="D88:M88"/>
    <mergeCell ref="J184:L184"/>
    <mergeCell ref="D181:M181"/>
    <mergeCell ref="D175:E175"/>
    <mergeCell ref="D184:E184"/>
    <mergeCell ref="F169:G169"/>
    <mergeCell ref="D77:M77"/>
    <mergeCell ref="F74:M74"/>
    <mergeCell ref="F82:J82"/>
    <mergeCell ref="D81:E81"/>
    <mergeCell ref="K80:M80"/>
    <mergeCell ref="J61:M61"/>
    <mergeCell ref="F71:M71"/>
    <mergeCell ref="F72:M72"/>
    <mergeCell ref="F73:M73"/>
    <mergeCell ref="K81:M81"/>
    <mergeCell ref="D6:M6"/>
    <mergeCell ref="D16:E16"/>
    <mergeCell ref="F16:G16"/>
    <mergeCell ref="D15:E15"/>
    <mergeCell ref="D8:M8"/>
    <mergeCell ref="F83:J83"/>
    <mergeCell ref="K78:M78"/>
    <mergeCell ref="F13:G13"/>
    <mergeCell ref="E10:M10"/>
    <mergeCell ref="H15:J15"/>
    <mergeCell ref="F70:M70"/>
    <mergeCell ref="D69:E69"/>
    <mergeCell ref="F17:G17"/>
    <mergeCell ref="D18:E18"/>
    <mergeCell ref="F18:G18"/>
    <mergeCell ref="F57:G57"/>
    <mergeCell ref="F55:G55"/>
    <mergeCell ref="H62:I62"/>
    <mergeCell ref="F43:M43"/>
    <mergeCell ref="F44:M44"/>
    <mergeCell ref="C4:J4"/>
    <mergeCell ref="J58:M58"/>
    <mergeCell ref="J59:M59"/>
    <mergeCell ref="J60:M60"/>
    <mergeCell ref="D9:M9"/>
    <mergeCell ref="D13:E13"/>
    <mergeCell ref="H21:J21"/>
    <mergeCell ref="H23:J23"/>
    <mergeCell ref="H22:J22"/>
    <mergeCell ref="E11:M11"/>
    <mergeCell ref="D41:M41"/>
    <mergeCell ref="D22:E22"/>
    <mergeCell ref="K14:M14"/>
    <mergeCell ref="H20:J20"/>
    <mergeCell ref="F14:G14"/>
    <mergeCell ref="D17:E17"/>
    <mergeCell ref="D14:E14"/>
    <mergeCell ref="D23:E23"/>
    <mergeCell ref="D20:E20"/>
    <mergeCell ref="H19:J19"/>
  </mergeCells>
  <conditionalFormatting sqref="I92:K101">
    <cfRule type="expression" priority="5" dxfId="0" stopIfTrue="1">
      <formula>($G92=INDEX(YesNo,2))</formula>
    </cfRule>
  </conditionalFormatting>
  <conditionalFormatting sqref="J196:J199">
    <cfRule type="expression" priority="10" dxfId="4" stopIfTrue="1">
      <formula>($H196=INDEX(YesNo,2))</formula>
    </cfRule>
  </conditionalFormatting>
  <conditionalFormatting sqref="J53">
    <cfRule type="expression" priority="9" dxfId="4" stopIfTrue="1">
      <formula>$O53=TRUE</formula>
    </cfRule>
  </conditionalFormatting>
  <conditionalFormatting sqref="H138">
    <cfRule type="cellIs" priority="8" dxfId="8" operator="lessThan" stopIfTrue="1">
      <formula>0</formula>
    </cfRule>
  </conditionalFormatting>
  <conditionalFormatting sqref="C4:J4">
    <cfRule type="expression" priority="4" dxfId="7" stopIfTrue="1">
      <formula>(CNTR_UseSmallEmTool=1)</formula>
    </cfRule>
  </conditionalFormatting>
  <conditionalFormatting sqref="F14:M23 D30 F34:M39 F43:M48 F53:M53 F69:M74 D79:M83 D109:M118 D125:K135 D143 F147:M152 F156:M161 F92:M101 F54:I62">
    <cfRule type="expression" priority="3" dxfId="2" stopIfTrue="1">
      <formula>(CNTR_UseSmallEmTool=1)</formula>
    </cfRule>
  </conditionalFormatting>
  <conditionalFormatting sqref="F34:F39">
    <cfRule type="expression" priority="36" dxfId="0" stopIfTrue="1">
      <formula>(Calculation!#REF!=2)</formula>
    </cfRule>
  </conditionalFormatting>
  <conditionalFormatting sqref="J54:J62">
    <cfRule type="expression" priority="2" dxfId="4" stopIfTrue="1">
      <formula>$O54=TRUE</formula>
    </cfRule>
  </conditionalFormatting>
  <conditionalFormatting sqref="J54:M62">
    <cfRule type="expression" priority="1" dxfId="2" stopIfTrue="1">
      <formula>(CNTR_UseSmallEmTool=1)</formula>
    </cfRule>
  </conditionalFormatting>
  <dataValidations count="10">
    <dataValidation type="list" allowBlank="1" showInputMessage="1" showErrorMessage="1" sqref="H168:H170 H196:I199 G92:H101">
      <formula1>YesNo</formula1>
    </dataValidation>
    <dataValidation type="list" allowBlank="1" showInputMessage="1" showErrorMessage="1" sqref="F184:F185 F190:F191">
      <formula1>parameters</formula1>
    </dataValidation>
    <dataValidation type="list" sqref="M184:M185 M190:M191">
      <formula1>Frequency</formula1>
    </dataValidation>
    <dataValidation type="list" allowBlank="1" showInputMessage="1" showErrorMessage="1" sqref="J125:J135 I92:J101">
      <formula1>UncertThreshold</formula1>
    </dataValidation>
    <dataValidation type="list" allowBlank="1" showInputMessage="1" showErrorMessage="1" sqref="I125:I135">
      <formula1>SourceClass</formula1>
    </dataValidation>
    <dataValidation type="list" allowBlank="1" showInputMessage="1" showErrorMessage="1" sqref="F92:F101 G109:G118">
      <formula1>UncertValue</formula1>
    </dataValidation>
    <dataValidation type="list" allowBlank="1" showInputMessage="1" showErrorMessage="1" sqref="F53:I62">
      <formula1>DensMethod</formula1>
    </dataValidation>
    <dataValidation type="list" allowBlank="1" showInputMessage="1" showErrorMessage="1" sqref="F14:G23">
      <formula1>MeasMethod</formula1>
    </dataValidation>
    <dataValidation type="list" allowBlank="1" showInputMessage="1" showErrorMessage="1" sqref="H14:H23">
      <formula1>UpliftDataSource</formula1>
    </dataValidation>
    <dataValidation type="list" allowBlank="1" showInputMessage="1" showErrorMessage="1" sqref="K14:M23">
      <formula1>TankDataSource</formula1>
    </dataValidation>
  </dataValidations>
  <hyperlinks>
    <hyperlink ref="D200:I200" location="'Simplified calculation'!B25" display="&lt;&lt;&lt; Click here to proceed to section 10 &quot;Data gaps&quot; &gt;&gt;&gt;"/>
    <hyperlink ref="C4:H4" location="'Simplified calculation'!A1" display="[go to Section 10 if eligible for simplified calculation]"/>
    <hyperlink ref="D137:F137" location="annualCO2" display="Estimate given under section 4(g):"/>
    <hyperlink ref="C4:J4" location="'Simplified calculation'!A1" display="&lt;&lt;&lt; Go to Section 9 if eligible for simplified calculation &gt;&gt;&gt;"/>
  </hyperlinks>
  <printOptions/>
  <pageMargins left="0.7874015748031497" right="0.7874015748031497" top="0.7874015748031497" bottom="0.7874015748031497" header="0.3937007874015748" footer="0.3937007874015748"/>
  <pageSetup fitToHeight="5" fitToWidth="1" horizontalDpi="600" verticalDpi="600" orientation="portrait" paperSize="9" scale="64" r:id="rId2"/>
  <headerFooter alignWithMargins="0">
    <oddHeader>&amp;L&amp;F, &amp;A&amp;R&amp;D, &amp;T</oddHeader>
    <oddFooter>&amp;C&amp;P / &amp;N</oddFooter>
  </headerFooter>
  <rowBreaks count="3" manualBreakCount="3">
    <brk id="65" min="1" max="12" man="1"/>
    <brk id="120" min="1" max="12" man="1"/>
    <brk id="162" min="1" max="12" man="1"/>
  </rowBreaks>
  <ignoredErrors>
    <ignoredError sqref="E92 E14 E53" unlockedFormula="1"/>
  </ignoredError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N36"/>
  <sheetViews>
    <sheetView showGridLines="0" zoomScaleSheetLayoutView="100" zoomScalePageLayoutView="0" workbookViewId="0" topLeftCell="A1">
      <selection activeCell="B24" sqref="B24"/>
    </sheetView>
  </sheetViews>
  <sheetFormatPr defaultColWidth="9.140625" defaultRowHeight="12.75"/>
  <cols>
    <col min="1" max="1" width="3.421875" style="26" customWidth="1"/>
    <col min="2" max="2" width="4.00390625" style="26" customWidth="1"/>
    <col min="3" max="7" width="11.421875" style="26" customWidth="1"/>
    <col min="8" max="8" width="10.7109375" style="26" customWidth="1"/>
    <col min="9" max="11" width="11.421875" style="26" customWidth="1"/>
    <col min="12" max="12" width="12.00390625" style="26" customWidth="1"/>
    <col min="13" max="13" width="13.8515625" style="26" customWidth="1"/>
    <col min="14" max="14" width="11.421875" style="81" customWidth="1"/>
    <col min="15" max="16384" width="9.140625" style="26" customWidth="1"/>
  </cols>
  <sheetData>
    <row r="2" spans="3:14" ht="26.25" customHeight="1">
      <c r="C2" s="639" t="str">
        <f>Translations!$B$308</f>
        <v>CALCOLO SEMPLIFICATO DELLE EMISSIONI DI CO2</v>
      </c>
      <c r="D2" s="639"/>
      <c r="E2" s="639"/>
      <c r="F2" s="639"/>
      <c r="G2" s="639"/>
      <c r="H2" s="639"/>
      <c r="I2" s="639"/>
      <c r="J2" s="639"/>
      <c r="K2" s="639"/>
      <c r="L2" s="639"/>
      <c r="M2" s="639"/>
      <c r="N2" s="181"/>
    </row>
    <row r="4" spans="2:13" ht="15.75">
      <c r="B4" s="124">
        <v>9</v>
      </c>
      <c r="C4" s="124" t="str">
        <f>Translations!$B$309</f>
        <v>Calcolo semplificato</v>
      </c>
      <c r="D4" s="124"/>
      <c r="E4" s="124"/>
      <c r="F4" s="124"/>
      <c r="G4" s="124"/>
      <c r="H4" s="124"/>
      <c r="I4" s="124"/>
      <c r="J4" s="124"/>
      <c r="K4" s="124"/>
      <c r="L4" s="124"/>
      <c r="M4" s="124"/>
    </row>
    <row r="6" spans="1:13" ht="51" customHeight="1">
      <c r="A6" s="70"/>
      <c r="C6" s="536" t="str">
        <f>Translations!$B$310</f>
        <v>L’operatore è autorizzato ad applicare la procedura semplificata per il calcolo dei dati relativi alle attività, come descritta all’articolo 54 del regolamento sul monitoraggio e la comunicazione, se effettua:
- meno di 243 voli per periodo per tre periodi consecutivi di quattro mesi ciascuno; o 
- voli con emissioni annue totali inferiori a 25 000 tonnellate di CO2 l’anno.</v>
      </c>
      <c r="D6" s="536"/>
      <c r="E6" s="536"/>
      <c r="F6" s="536"/>
      <c r="G6" s="536"/>
      <c r="H6" s="536"/>
      <c r="I6" s="536"/>
      <c r="J6" s="536"/>
      <c r="K6" s="536"/>
      <c r="L6" s="536"/>
      <c r="M6" s="536"/>
    </row>
    <row r="7" spans="1:13" ht="25.5" customHeight="1">
      <c r="A7" s="70"/>
      <c r="C7" s="671" t="str">
        <f>Translations!$B$311</f>
        <v>La compilazione dei presenti campi è richiesta/consentita solo se alla sezione 5a) l’operatore ha indicato che intende avvalersi delle procedure semplificate per stimare il consumo di combustibile.</v>
      </c>
      <c r="D7" s="671"/>
      <c r="E7" s="671"/>
      <c r="F7" s="671"/>
      <c r="G7" s="671"/>
      <c r="H7" s="671"/>
      <c r="I7" s="671"/>
      <c r="J7" s="671"/>
      <c r="K7" s="671"/>
      <c r="L7" s="671"/>
      <c r="M7" s="671"/>
    </row>
    <row r="8" spans="2:13" ht="25.5" customHeight="1">
      <c r="B8" s="257" t="s">
        <v>116</v>
      </c>
      <c r="C8" s="643" t="str">
        <f>Translations!$B$312</f>
        <v>Specificare il nome o la referenza dello strumento approvato dalla Commissione utilizzato per la stima del consumo di combustibile.</v>
      </c>
      <c r="D8" s="643"/>
      <c r="E8" s="643"/>
      <c r="F8" s="643"/>
      <c r="G8" s="643"/>
      <c r="H8" s="643"/>
      <c r="I8" s="643"/>
      <c r="J8" s="643"/>
      <c r="K8" s="643"/>
      <c r="L8" s="643"/>
      <c r="M8" s="643"/>
    </row>
    <row r="9" spans="2:13" ht="12.75" customHeight="1">
      <c r="B9" s="176"/>
      <c r="C9" s="571" t="s">
        <v>635</v>
      </c>
      <c r="D9" s="572"/>
      <c r="E9" s="572"/>
      <c r="F9" s="572"/>
      <c r="G9" s="572"/>
      <c r="H9" s="573"/>
      <c r="I9" s="255"/>
      <c r="J9" s="255"/>
      <c r="K9" s="255"/>
      <c r="L9" s="255"/>
      <c r="M9" s="255"/>
    </row>
    <row r="10" ht="12.75">
      <c r="B10" s="176"/>
    </row>
    <row r="11" spans="2:13" ht="12.75" customHeight="1">
      <c r="B11" s="175" t="s">
        <v>119</v>
      </c>
      <c r="C11" s="654" t="str">
        <f>Translations!$B$313</f>
        <v>Confermare che per il calcolo delle emissioni saranno utilizzati i seguenti fattori di emissione standard per combustibili commerciali standard per aviazione</v>
      </c>
      <c r="D11" s="654"/>
      <c r="E11" s="654"/>
      <c r="F11" s="654"/>
      <c r="G11" s="654"/>
      <c r="H11" s="654"/>
      <c r="I11" s="654"/>
      <c r="J11" s="654"/>
      <c r="K11" s="654"/>
      <c r="L11" s="654"/>
      <c r="M11" s="398"/>
    </row>
    <row r="12" spans="2:13" ht="12.75">
      <c r="B12" s="252"/>
      <c r="C12" s="252"/>
      <c r="D12" s="252"/>
      <c r="E12" s="252"/>
      <c r="F12" s="252"/>
      <c r="G12" s="252"/>
      <c r="H12" s="252"/>
      <c r="I12" s="252"/>
      <c r="J12" s="252"/>
      <c r="K12" s="252"/>
      <c r="L12" s="252"/>
      <c r="M12" s="252"/>
    </row>
    <row r="13" spans="2:13" ht="26.25" customHeight="1">
      <c r="B13" s="252"/>
      <c r="C13" s="668" t="str">
        <f>Translations!$B$289</f>
        <v>Tipo di combustibile per aviazione</v>
      </c>
      <c r="D13" s="668"/>
      <c r="E13" s="669"/>
      <c r="F13" s="550" t="str">
        <f>Translations!$B$314</f>
        <v>Valore IPCC predefinito (tCO2 / t)</v>
      </c>
      <c r="G13" s="550"/>
      <c r="H13" s="258" t="str">
        <f>Translations!$B$291</f>
        <v>Conferma</v>
      </c>
      <c r="L13" s="252"/>
      <c r="M13" s="252"/>
    </row>
    <row r="14" spans="2:13" ht="12.75">
      <c r="B14" s="252"/>
      <c r="C14" s="670" t="str">
        <f>Translations!$B$273</f>
        <v>Kerosene per aeromobili (jet A1 o jet A)</v>
      </c>
      <c r="D14" s="670"/>
      <c r="E14" s="669"/>
      <c r="F14" s="594">
        <v>3.15</v>
      </c>
      <c r="G14" s="594"/>
      <c r="H14" s="47" t="s">
        <v>635</v>
      </c>
      <c r="L14" s="252"/>
      <c r="M14" s="252"/>
    </row>
    <row r="15" spans="2:13" ht="12.75">
      <c r="B15" s="252"/>
      <c r="C15" s="670" t="str">
        <f>Translations!$B$274</f>
        <v>Benzina per aeromobili (Jet B)</v>
      </c>
      <c r="D15" s="670"/>
      <c r="E15" s="669"/>
      <c r="F15" s="591">
        <v>3.1</v>
      </c>
      <c r="G15" s="592"/>
      <c r="H15" s="47" t="s">
        <v>635</v>
      </c>
      <c r="L15" s="252"/>
      <c r="M15" s="252"/>
    </row>
    <row r="16" spans="2:13" ht="12.75">
      <c r="B16" s="252"/>
      <c r="C16" s="670" t="str">
        <f>Translations!$B$275</f>
        <v>Benzina avio (AvGas)</v>
      </c>
      <c r="D16" s="670"/>
      <c r="E16" s="669"/>
      <c r="F16" s="653">
        <v>3.1</v>
      </c>
      <c r="G16" s="653"/>
      <c r="H16" s="47" t="s">
        <v>635</v>
      </c>
      <c r="L16" s="252"/>
      <c r="M16" s="252"/>
    </row>
    <row r="17" spans="2:13" ht="12.75">
      <c r="B17" s="252"/>
      <c r="C17" s="178"/>
      <c r="D17" s="178"/>
      <c r="E17" s="259"/>
      <c r="F17" s="259"/>
      <c r="G17" s="260"/>
      <c r="H17" s="252"/>
      <c r="I17" s="252"/>
      <c r="J17" s="252"/>
      <c r="K17" s="252"/>
      <c r="L17" s="252"/>
      <c r="M17" s="252"/>
    </row>
    <row r="18" spans="1:13" ht="25.5" customHeight="1">
      <c r="A18" s="70"/>
      <c r="B18" s="175" t="s">
        <v>124</v>
      </c>
      <c r="C18" s="654" t="str">
        <f>Translations!$B$315</f>
        <v>In caso di utilizzo di un combustibile alternativo (compreso il biocarburante), specificare il fattore di emissione proposto e il potere calorifico netto che verrà utilizzato, quindi motivare la scelta del metodo impiegato.</v>
      </c>
      <c r="D18" s="654"/>
      <c r="E18" s="654"/>
      <c r="F18" s="654"/>
      <c r="G18" s="654"/>
      <c r="H18" s="654"/>
      <c r="I18" s="654"/>
      <c r="J18" s="654"/>
      <c r="K18" s="654"/>
      <c r="L18" s="654"/>
      <c r="M18" s="398"/>
    </row>
    <row r="19" spans="2:13" ht="9.75" customHeight="1">
      <c r="B19" s="252"/>
      <c r="C19" s="178"/>
      <c r="D19" s="178"/>
      <c r="E19" s="259"/>
      <c r="F19" s="259"/>
      <c r="G19" s="260"/>
      <c r="H19" s="252"/>
      <c r="I19" s="252"/>
      <c r="J19" s="252"/>
      <c r="K19" s="252"/>
      <c r="L19" s="252"/>
      <c r="M19" s="252"/>
    </row>
    <row r="20" spans="1:13" ht="25.5" customHeight="1">
      <c r="A20" s="70"/>
      <c r="B20" s="252"/>
      <c r="C20" s="673"/>
      <c r="D20" s="674"/>
      <c r="E20" s="674"/>
      <c r="F20" s="674"/>
      <c r="G20" s="674"/>
      <c r="H20" s="674"/>
      <c r="I20" s="674"/>
      <c r="J20" s="674"/>
      <c r="K20" s="674"/>
      <c r="L20" s="674"/>
      <c r="M20" s="675"/>
    </row>
    <row r="21" spans="1:13" ht="12.75">
      <c r="A21" s="70"/>
      <c r="B21" s="252"/>
      <c r="C21" s="256"/>
      <c r="D21" s="256"/>
      <c r="E21" s="256"/>
      <c r="F21" s="256"/>
      <c r="G21" s="256"/>
      <c r="H21" s="256"/>
      <c r="I21" s="256"/>
      <c r="J21" s="256"/>
      <c r="K21" s="256"/>
      <c r="L21" s="256"/>
      <c r="M21" s="256"/>
    </row>
    <row r="22" spans="1:13" ht="12.75">
      <c r="A22" s="70"/>
      <c r="B22" s="252"/>
      <c r="C22" s="666" t="str">
        <f>Translations!$B$317</f>
        <v>&lt;&lt;&lt; Cliccare qui per passare alla sezione 11 “Management” (Gestione) &gt;&gt;&gt;</v>
      </c>
      <c r="D22" s="666"/>
      <c r="E22" s="666"/>
      <c r="F22" s="666"/>
      <c r="G22" s="666"/>
      <c r="H22" s="666"/>
      <c r="I22" s="666"/>
      <c r="J22" s="256"/>
      <c r="K22" s="256"/>
      <c r="L22" s="256"/>
      <c r="M22" s="256"/>
    </row>
    <row r="23" spans="2:13" ht="14.25" customHeight="1">
      <c r="B23" s="252"/>
      <c r="C23" s="178"/>
      <c r="D23" s="178"/>
      <c r="E23" s="259"/>
      <c r="F23" s="259"/>
      <c r="G23" s="260"/>
      <c r="H23" s="252"/>
      <c r="I23" s="252"/>
      <c r="J23" s="252"/>
      <c r="K23" s="252"/>
      <c r="L23" s="252"/>
      <c r="M23" s="252"/>
    </row>
    <row r="24" spans="2:13" ht="15.75">
      <c r="B24" s="124">
        <v>10</v>
      </c>
      <c r="C24" s="124" t="str">
        <f>Translations!$B$14</f>
        <v>Lacune nei dati</v>
      </c>
      <c r="D24" s="124"/>
      <c r="E24" s="124"/>
      <c r="F24" s="124"/>
      <c r="G24" s="124"/>
      <c r="H24" s="124"/>
      <c r="I24" s="124"/>
      <c r="J24" s="124"/>
      <c r="K24" s="124"/>
      <c r="L24" s="124"/>
      <c r="M24" s="124"/>
    </row>
    <row r="26" spans="1:14" s="109" customFormat="1" ht="38.25" customHeight="1">
      <c r="A26" s="5"/>
      <c r="C26" s="667" t="str">
        <f>Translations!$B$318</f>
        <v>Se mancano i dati necessari a calcolare le emissioni di un operatore aereo, quest’ultimo utilizza dati surrogati, calcolati in base al metodo alternativo approvato dall’autorità competente. Le ragioni per le quali è stato applicato un metodo per far fronte a lacune nei dati ed il quantitativo di emissioni per il quale viene utilizzato questo approccio dovrà essere specificato nella comunicazione sulle emissioni annue.</v>
      </c>
      <c r="D26" s="667"/>
      <c r="E26" s="667"/>
      <c r="F26" s="667"/>
      <c r="G26" s="667"/>
      <c r="H26" s="667"/>
      <c r="I26" s="667"/>
      <c r="J26" s="667"/>
      <c r="K26" s="667"/>
      <c r="L26" s="667"/>
      <c r="M26" s="667"/>
      <c r="N26" s="86"/>
    </row>
    <row r="27" spans="2:13" ht="28.5" customHeight="1">
      <c r="B27" s="175" t="s">
        <v>116</v>
      </c>
      <c r="C27" s="643" t="str">
        <f>Translations!$B$319</f>
        <v>Fornire una breve descrizione del metodo che sarà utilizzato per stimare il consumo di combustibile in caso di lacune nei dati, in presenza delle condizioni sopra descritte.</v>
      </c>
      <c r="D27" s="643"/>
      <c r="E27" s="643"/>
      <c r="F27" s="643"/>
      <c r="G27" s="643"/>
      <c r="H27" s="643"/>
      <c r="I27" s="643"/>
      <c r="J27" s="643"/>
      <c r="K27" s="643"/>
      <c r="L27" s="643"/>
      <c r="M27" s="643"/>
    </row>
    <row r="28" spans="2:13" ht="52.5" customHeight="1">
      <c r="B28" s="176"/>
      <c r="C28" s="533"/>
      <c r="D28" s="580"/>
      <c r="E28" s="580"/>
      <c r="F28" s="580"/>
      <c r="G28" s="580"/>
      <c r="H28" s="580"/>
      <c r="I28" s="580"/>
      <c r="J28" s="580"/>
      <c r="K28" s="580"/>
      <c r="L28" s="580"/>
      <c r="M28" s="581"/>
    </row>
    <row r="29" ht="12.75">
      <c r="B29" s="176"/>
    </row>
    <row r="30" spans="2:14" s="109" customFormat="1" ht="42" customHeight="1">
      <c r="B30" s="175" t="s">
        <v>119</v>
      </c>
      <c r="C30" s="567" t="str">
        <f>Translations!$B$320</f>
        <v>Se non è possibile determinare dati surrogati ai sensi dell’articolo 10bis, le emissioni possono essere stimate in base al consumo di carburante misurato tramite lo strumento menzionato all’articolo 54, paragrafo 2, del regolamento sul monitoraggio e la comunicazione. Indicare lo strumento approvato dalla Commissione ed utilizzato nella fattispecie:</v>
      </c>
      <c r="D30" s="567"/>
      <c r="E30" s="567"/>
      <c r="F30" s="567"/>
      <c r="G30" s="567"/>
      <c r="H30" s="567"/>
      <c r="I30" s="567"/>
      <c r="J30" s="567"/>
      <c r="K30" s="567"/>
      <c r="L30" s="567"/>
      <c r="M30" s="672"/>
      <c r="N30" s="86"/>
    </row>
    <row r="31" spans="2:8" ht="12.75">
      <c r="B31" s="176"/>
      <c r="C31" s="571" t="s">
        <v>635</v>
      </c>
      <c r="D31" s="572"/>
      <c r="E31" s="572"/>
      <c r="F31" s="572"/>
      <c r="G31" s="572"/>
      <c r="H31" s="573"/>
    </row>
    <row r="33" spans="2:14" s="109" customFormat="1" ht="29.25" customHeight="1">
      <c r="B33" s="175" t="s">
        <v>124</v>
      </c>
      <c r="C33" s="567" t="str">
        <f>Translations!$B$321</f>
        <v>Fornire una breve descrizione del metodo usato per far fronte ad eventuali lacune nei dati con riferimento ad altri parametri rispetto al consumo di combustibile, se del caso.</v>
      </c>
      <c r="D33" s="567"/>
      <c r="E33" s="567"/>
      <c r="F33" s="567"/>
      <c r="G33" s="567"/>
      <c r="H33" s="567"/>
      <c r="I33" s="567"/>
      <c r="J33" s="567"/>
      <c r="K33" s="567"/>
      <c r="L33" s="567"/>
      <c r="M33" s="567"/>
      <c r="N33" s="86"/>
    </row>
    <row r="34" spans="2:13" ht="52.5" customHeight="1">
      <c r="B34" s="176"/>
      <c r="C34" s="533"/>
      <c r="D34" s="580"/>
      <c r="E34" s="580"/>
      <c r="F34" s="580"/>
      <c r="G34" s="580"/>
      <c r="H34" s="580"/>
      <c r="I34" s="580"/>
      <c r="J34" s="580"/>
      <c r="K34" s="580"/>
      <c r="L34" s="580"/>
      <c r="M34" s="581"/>
    </row>
    <row r="36" spans="3:9" ht="12.75">
      <c r="C36" s="666" t="str">
        <f>Translations!$B$317</f>
        <v>&lt;&lt;&lt; Cliccare qui per passare alla sezione 11 “Management” (Gestione) &gt;&gt;&gt;</v>
      </c>
      <c r="D36" s="666"/>
      <c r="E36" s="666"/>
      <c r="F36" s="666"/>
      <c r="G36" s="666"/>
      <c r="H36" s="666"/>
      <c r="I36" s="666"/>
    </row>
    <row r="38" ht="24" customHeight="1"/>
  </sheetData>
  <sheetProtection sheet="1" objects="1" scenarios="1" formatCells="0" formatColumns="0" formatRows="0"/>
  <mergeCells count="25">
    <mergeCell ref="C30:M30"/>
    <mergeCell ref="C6:M6"/>
    <mergeCell ref="F16:G16"/>
    <mergeCell ref="F15:G15"/>
    <mergeCell ref="C20:M20"/>
    <mergeCell ref="C9:H9"/>
    <mergeCell ref="C22:I22"/>
    <mergeCell ref="C2:M2"/>
    <mergeCell ref="C27:M27"/>
    <mergeCell ref="C28:M28"/>
    <mergeCell ref="C13:E13"/>
    <mergeCell ref="C14:E14"/>
    <mergeCell ref="C15:E15"/>
    <mergeCell ref="C16:E16"/>
    <mergeCell ref="C7:M7"/>
    <mergeCell ref="C33:M33"/>
    <mergeCell ref="C34:M34"/>
    <mergeCell ref="C36:I36"/>
    <mergeCell ref="C8:M8"/>
    <mergeCell ref="F14:G14"/>
    <mergeCell ref="F13:G13"/>
    <mergeCell ref="C11:M11"/>
    <mergeCell ref="C26:M26"/>
    <mergeCell ref="C18:M18"/>
    <mergeCell ref="C31:H31"/>
  </mergeCells>
  <conditionalFormatting sqref="C9 H14:H16 C20">
    <cfRule type="expression" priority="1" dxfId="2" stopIfTrue="1">
      <formula>CNTR_UseSmallEmTool=2</formula>
    </cfRule>
  </conditionalFormatting>
  <dataValidations count="2">
    <dataValidation type="list" allowBlank="1" showInputMessage="1" showErrorMessage="1" sqref="C31:H31 C9:H9">
      <formula1>commissiontool</formula1>
    </dataValidation>
    <dataValidation type="list" allowBlank="1" showInputMessage="1" showErrorMessage="1" sqref="H14:H16">
      <formula1>YesNo</formula1>
    </dataValidation>
  </dataValidations>
  <hyperlinks>
    <hyperlink ref="C36:H36" location="Management!C10" display="&lt;&lt;&lt; Click here to proceed to section 11 &quot;Management Systems&quot; &gt;&gt;&gt;"/>
    <hyperlink ref="C22:H22"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74"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I126" sqref="I126"/>
    </sheetView>
  </sheetViews>
  <sheetFormatPr defaultColWidth="9.140625" defaultRowHeight="12.75"/>
  <cols>
    <col min="1" max="1" width="3.140625" style="315" customWidth="1"/>
    <col min="2" max="2" width="5.28125" style="264" customWidth="1"/>
    <col min="3" max="3" width="9.00390625" style="26" customWidth="1"/>
    <col min="4" max="4" width="10.7109375" style="26" customWidth="1"/>
    <col min="5" max="5" width="13.140625" style="26" customWidth="1"/>
    <col min="6" max="6" width="13.28125" style="26" customWidth="1"/>
    <col min="7" max="7" width="14.421875" style="26" customWidth="1"/>
    <col min="8" max="8" width="12.28125" style="26" customWidth="1"/>
    <col min="9" max="9" width="13.421875" style="26" customWidth="1"/>
    <col min="10" max="10" width="14.57421875" style="26" customWidth="1"/>
    <col min="11" max="16384" width="9.140625" style="26" customWidth="1"/>
  </cols>
  <sheetData>
    <row r="2" spans="2:10" ht="33.75" customHeight="1">
      <c r="B2" s="709" t="str">
        <f>Translations!$B$322</f>
        <v>DESCRIZIONE DELLE PROCEDURE IMPIEGATE PER LE ATTIVITÀ DI GESTIONE E DI CONTROLLO DEI DATI</v>
      </c>
      <c r="C2" s="709"/>
      <c r="D2" s="709"/>
      <c r="E2" s="709"/>
      <c r="F2" s="709"/>
      <c r="G2" s="709"/>
      <c r="H2" s="709"/>
      <c r="I2" s="709"/>
      <c r="J2" s="709"/>
    </row>
    <row r="4" spans="2:10" ht="15.75">
      <c r="B4" s="261">
        <v>11</v>
      </c>
      <c r="C4" s="262" t="str">
        <f>Translations!$B$15</f>
        <v>Gestione</v>
      </c>
      <c r="D4" s="262"/>
      <c r="E4" s="262"/>
      <c r="F4" s="262"/>
      <c r="G4" s="262"/>
      <c r="H4" s="262"/>
      <c r="I4" s="262"/>
      <c r="J4" s="262"/>
    </row>
    <row r="5" spans="2:10" ht="12.75">
      <c r="B5" s="263"/>
      <c r="C5" s="109"/>
      <c r="D5" s="109"/>
      <c r="E5" s="109"/>
      <c r="F5" s="109"/>
      <c r="G5" s="109"/>
      <c r="H5" s="109"/>
      <c r="I5" s="109"/>
      <c r="J5" s="109"/>
    </row>
    <row r="6" spans="2:10" ht="25.5" customHeight="1">
      <c r="B6" s="62" t="s">
        <v>116</v>
      </c>
      <c r="C6" s="441" t="str">
        <f>Translations!$B$323</f>
        <v>Indicare le responsabilità per le attività di monitoraggio e comunicazione (articolo 61 del regolamento sul monitoraggio e la comunicazione).</v>
      </c>
      <c r="D6" s="441"/>
      <c r="E6" s="441"/>
      <c r="F6" s="441"/>
      <c r="G6" s="441"/>
      <c r="H6" s="441"/>
      <c r="I6" s="441"/>
      <c r="J6" s="441"/>
    </row>
    <row r="7" spans="2:10" ht="38.25" customHeight="1">
      <c r="B7" s="54"/>
      <c r="C7" s="705" t="str">
        <f>Translations!$B$324</f>
        <v>Specificare le qualifiche professionali/posizioni richieste e fornire una breve sintesi del ruolo rivestito dai soggetti indicati nell’ambito delle attività di monitoraggio e di comunicazione. Elencare soltanto le persone con responsabilità piena e investite di altre mansioni strategiche (escludendo, quindi, le responsabilità delegate a terzi).</v>
      </c>
      <c r="D7" s="705"/>
      <c r="E7" s="705"/>
      <c r="F7" s="705"/>
      <c r="G7" s="705"/>
      <c r="H7" s="705"/>
      <c r="I7" s="705"/>
      <c r="J7" s="705"/>
    </row>
    <row r="8" spans="2:10" ht="12.75" customHeight="1">
      <c r="B8" s="54"/>
      <c r="C8" s="705" t="str">
        <f>Translations!$B$325</f>
        <v>Tali ulteriori informazioni possono essere fornite in un diagramma ad albero o in un organigramma da allegare alla presente dichiarazione.</v>
      </c>
      <c r="D8" s="705"/>
      <c r="E8" s="705"/>
      <c r="F8" s="705"/>
      <c r="G8" s="705"/>
      <c r="H8" s="705"/>
      <c r="I8" s="705"/>
      <c r="J8" s="705"/>
    </row>
    <row r="9" spans="3:10" ht="12.75">
      <c r="C9" s="706" t="str">
        <f>Translations!$B$326</f>
        <v>Qualifica o mansione/posizione:</v>
      </c>
      <c r="D9" s="707"/>
      <c r="E9" s="708"/>
      <c r="F9" s="706" t="str">
        <f>Translations!$B$327</f>
        <v>Responsabilità</v>
      </c>
      <c r="G9" s="707"/>
      <c r="H9" s="707"/>
      <c r="I9" s="707"/>
      <c r="J9" s="708"/>
    </row>
    <row r="10" spans="3:10" ht="12.75">
      <c r="C10" s="571"/>
      <c r="D10" s="572"/>
      <c r="E10" s="573"/>
      <c r="F10" s="571"/>
      <c r="G10" s="572"/>
      <c r="H10" s="572"/>
      <c r="I10" s="572"/>
      <c r="J10" s="573"/>
    </row>
    <row r="11" spans="3:10" ht="12.75">
      <c r="C11" s="571"/>
      <c r="D11" s="572"/>
      <c r="E11" s="573"/>
      <c r="F11" s="571"/>
      <c r="G11" s="572"/>
      <c r="H11" s="572"/>
      <c r="I11" s="572"/>
      <c r="J11" s="573"/>
    </row>
    <row r="12" spans="3:10" ht="12.75">
      <c r="C12" s="571"/>
      <c r="D12" s="572"/>
      <c r="E12" s="573"/>
      <c r="F12" s="571"/>
      <c r="G12" s="572"/>
      <c r="H12" s="572"/>
      <c r="I12" s="572"/>
      <c r="J12" s="573"/>
    </row>
    <row r="13" spans="3:10" ht="12.75">
      <c r="C13" s="571"/>
      <c r="D13" s="572"/>
      <c r="E13" s="573"/>
      <c r="F13" s="571"/>
      <c r="G13" s="572"/>
      <c r="H13" s="572"/>
      <c r="I13" s="572"/>
      <c r="J13" s="573"/>
    </row>
    <row r="14" spans="3:10" ht="12.75">
      <c r="C14" s="571"/>
      <c r="D14" s="572"/>
      <c r="E14" s="573"/>
      <c r="F14" s="571"/>
      <c r="G14" s="572"/>
      <c r="H14" s="572"/>
      <c r="I14" s="572"/>
      <c r="J14" s="573"/>
    </row>
    <row r="15" spans="2:10" ht="12.75">
      <c r="B15" s="263"/>
      <c r="C15" s="109"/>
      <c r="D15" s="109"/>
      <c r="E15" s="109"/>
      <c r="F15" s="109"/>
      <c r="G15" s="109"/>
      <c r="H15" s="109"/>
      <c r="I15" s="109"/>
      <c r="J15" s="109"/>
    </row>
    <row r="16" spans="2:10" ht="38.25" customHeight="1">
      <c r="B16" s="103" t="s">
        <v>119</v>
      </c>
      <c r="C16" s="441" t="str">
        <f>Translations!$B$328</f>
        <v>Fornire dettagli circa la descrizione della procedura attuata per gestire l’attribuzione al personale delle responsabilità e delle competenze di monitoraggio e comunicazione, ai sensi dell’articolo 58, paragrafo 3, lettera c), del regolamento sul monitoraggio e la comunicazione.</v>
      </c>
      <c r="D16" s="493"/>
      <c r="E16" s="493"/>
      <c r="F16" s="493"/>
      <c r="G16" s="493"/>
      <c r="H16" s="493"/>
      <c r="I16" s="493"/>
      <c r="J16" s="493"/>
    </row>
    <row r="17" spans="2:10" ht="36" customHeight="1">
      <c r="B17" s="103"/>
      <c r="C17" s="495" t="str">
        <f>Translations!$B$329</f>
        <v>Tale procedura deve indicare in che modo vengono assegnate al personale le responsabilità in materia di monitoraggio e comunicazione sopra descritte, come viene svolta la formazione e come sono condotte le analisi e in che modo vengono separate le funzioni affinché tutti i dati rilevanti possano essere confermati da una persona che non sia coinvolta nella raccolta e nella registrazione dei dati stessi.</v>
      </c>
      <c r="D17" s="495"/>
      <c r="E17" s="495"/>
      <c r="F17" s="495"/>
      <c r="G17" s="495"/>
      <c r="H17" s="495"/>
      <c r="I17" s="495"/>
      <c r="J17" s="495"/>
    </row>
    <row r="18" spans="2:10" ht="12.75">
      <c r="B18" s="152"/>
      <c r="C18" s="623" t="str">
        <f>Translations!$B$194</f>
        <v>Titolo della procedura</v>
      </c>
      <c r="D18" s="624"/>
      <c r="E18" s="571"/>
      <c r="F18" s="572"/>
      <c r="G18" s="572"/>
      <c r="H18" s="572"/>
      <c r="I18" s="572"/>
      <c r="J18" s="573"/>
    </row>
    <row r="19" spans="2:10" ht="25.5" customHeight="1">
      <c r="B19" s="152"/>
      <c r="C19" s="623" t="str">
        <f>Translations!$B$195</f>
        <v>Riferimento per la procedura</v>
      </c>
      <c r="D19" s="624"/>
      <c r="E19" s="571"/>
      <c r="F19" s="572"/>
      <c r="G19" s="572"/>
      <c r="H19" s="572"/>
      <c r="I19" s="572"/>
      <c r="J19" s="573"/>
    </row>
    <row r="20" spans="2:10" ht="54" customHeight="1">
      <c r="B20" s="152"/>
      <c r="C20" s="623" t="str">
        <f>Translations!$B$197</f>
        <v>Breve descrizione della procedura</v>
      </c>
      <c r="D20" s="624"/>
      <c r="E20" s="571"/>
      <c r="F20" s="572"/>
      <c r="G20" s="572"/>
      <c r="H20" s="572"/>
      <c r="I20" s="572"/>
      <c r="J20" s="573"/>
    </row>
    <row r="21" spans="2:10" ht="38.25" customHeight="1">
      <c r="B21" s="152"/>
      <c r="C21" s="623" t="str">
        <f>Translations!$B$198</f>
        <v>Posizione o dipartimento responsabile della manutenzione dei dati</v>
      </c>
      <c r="D21" s="624"/>
      <c r="E21" s="571"/>
      <c r="F21" s="572"/>
      <c r="G21" s="572"/>
      <c r="H21" s="572"/>
      <c r="I21" s="572"/>
      <c r="J21" s="573"/>
    </row>
    <row r="22" spans="2:10" ht="24.75" customHeight="1">
      <c r="B22" s="152"/>
      <c r="C22" s="623" t="str">
        <f>Translations!$B$199</f>
        <v>Luogo in cui sono conservati i registri</v>
      </c>
      <c r="D22" s="624"/>
      <c r="E22" s="571"/>
      <c r="F22" s="572"/>
      <c r="G22" s="572"/>
      <c r="H22" s="572"/>
      <c r="I22" s="572"/>
      <c r="J22" s="573"/>
    </row>
    <row r="23" spans="2:10" ht="28.5" customHeight="1">
      <c r="B23" s="152"/>
      <c r="C23" s="623" t="str">
        <f>Translations!$B$233</f>
        <v>Nome del sistema utilizzato (se del caso).</v>
      </c>
      <c r="D23" s="624"/>
      <c r="E23" s="621"/>
      <c r="F23" s="704"/>
      <c r="G23" s="704"/>
      <c r="H23" s="704"/>
      <c r="I23" s="704"/>
      <c r="J23" s="622"/>
    </row>
    <row r="24" spans="2:6" ht="12.75">
      <c r="B24" s="263"/>
      <c r="C24" s="256"/>
      <c r="D24" s="256"/>
      <c r="E24" s="256"/>
      <c r="F24" s="256"/>
    </row>
    <row r="25" spans="2:10" ht="38.25" customHeight="1">
      <c r="B25" s="103" t="s">
        <v>124</v>
      </c>
      <c r="C25" s="493" t="str">
        <f>Translations!$B$330</f>
        <v>Fornire una descrizione dettagliata della procedura applicata per la valutazione periodica dell’adeguatezza del piano di monitoraggio, comprese, in particolare, le potenziali misure introdotte per migliorare la metodologia di monitoraggio stessa.</v>
      </c>
      <c r="D25" s="493"/>
      <c r="E25" s="493"/>
      <c r="F25" s="493"/>
      <c r="G25" s="493"/>
      <c r="H25" s="493"/>
      <c r="I25" s="493"/>
      <c r="J25" s="493"/>
    </row>
    <row r="26" spans="2:10" ht="48" customHeight="1">
      <c r="B26" s="103"/>
      <c r="C26" s="495" t="str">
        <f>Translations!$B$331</f>
        <v>La descrizione del procedimento deve chiarire il processo di controllo periodico destinato a garantire che il piano di monitoraggio rifletta la natura dell’operazione e che sia conforme al regolamento di monitoraggio e comunicazione. La descrizione (sintetica) deve indicare con quale periodicità viene valutato il piano, a seconda della natura dell’operazione, ed in che modo le modifiche individuate da revisioni interne e da ispezioni di verifica vengono comunicate all’autorità competente.</v>
      </c>
      <c r="D26" s="495"/>
      <c r="E26" s="495"/>
      <c r="F26" s="495"/>
      <c r="G26" s="495"/>
      <c r="H26" s="495"/>
      <c r="I26" s="495"/>
      <c r="J26" s="495"/>
    </row>
    <row r="27" spans="2:10" ht="12.75">
      <c r="B27" s="152"/>
      <c r="C27" s="623" t="str">
        <f>Translations!$B$194</f>
        <v>Titolo della procedura</v>
      </c>
      <c r="D27" s="624"/>
      <c r="E27" s="571"/>
      <c r="F27" s="572"/>
      <c r="G27" s="572"/>
      <c r="H27" s="572"/>
      <c r="I27" s="572"/>
      <c r="J27" s="573"/>
    </row>
    <row r="28" spans="2:10" ht="25.5" customHeight="1">
      <c r="B28" s="152"/>
      <c r="C28" s="623" t="str">
        <f>Translations!$B$195</f>
        <v>Riferimento per la procedura</v>
      </c>
      <c r="D28" s="624"/>
      <c r="E28" s="571"/>
      <c r="F28" s="572"/>
      <c r="G28" s="572"/>
      <c r="H28" s="572"/>
      <c r="I28" s="572"/>
      <c r="J28" s="573"/>
    </row>
    <row r="29" spans="2:10" ht="54" customHeight="1">
      <c r="B29" s="152"/>
      <c r="C29" s="623" t="str">
        <f>Translations!$B$197</f>
        <v>Breve descrizione della procedura</v>
      </c>
      <c r="D29" s="624"/>
      <c r="E29" s="571"/>
      <c r="F29" s="572"/>
      <c r="G29" s="572"/>
      <c r="H29" s="572"/>
      <c r="I29" s="572"/>
      <c r="J29" s="573"/>
    </row>
    <row r="30" spans="2:10" ht="38.25" customHeight="1">
      <c r="B30" s="152"/>
      <c r="C30" s="623" t="str">
        <f>Translations!$B$198</f>
        <v>Posizione o dipartimento responsabile della manutenzione dei dati</v>
      </c>
      <c r="D30" s="624"/>
      <c r="E30" s="571"/>
      <c r="F30" s="572"/>
      <c r="G30" s="572"/>
      <c r="H30" s="572"/>
      <c r="I30" s="572"/>
      <c r="J30" s="573"/>
    </row>
    <row r="31" spans="2:10" ht="25.5" customHeight="1">
      <c r="B31" s="152"/>
      <c r="C31" s="623" t="str">
        <f>Translations!$B$199</f>
        <v>Luogo in cui sono conservati i registri</v>
      </c>
      <c r="D31" s="624"/>
      <c r="E31" s="571"/>
      <c r="F31" s="572"/>
      <c r="G31" s="572"/>
      <c r="H31" s="572"/>
      <c r="I31" s="572"/>
      <c r="J31" s="573"/>
    </row>
    <row r="32" spans="2:10" ht="29.25" customHeight="1">
      <c r="B32" s="152"/>
      <c r="C32" s="623" t="str">
        <f>Translations!$B$233</f>
        <v>Nome del sistema utilizzato (se del caso).</v>
      </c>
      <c r="D32" s="624"/>
      <c r="E32" s="621"/>
      <c r="F32" s="704"/>
      <c r="G32" s="704"/>
      <c r="H32" s="704"/>
      <c r="I32" s="704"/>
      <c r="J32" s="622"/>
    </row>
    <row r="33" spans="2:6" ht="12.75">
      <c r="B33" s="263"/>
      <c r="C33" s="256"/>
      <c r="D33" s="256"/>
      <c r="E33" s="256"/>
      <c r="F33" s="256"/>
    </row>
    <row r="34" spans="2:10" ht="15.75">
      <c r="B34" s="261">
        <v>12</v>
      </c>
      <c r="C34" s="262" t="str">
        <f>Translations!$B$16</f>
        <v>Attività riguardanti il flusso dei dati</v>
      </c>
      <c r="D34" s="262"/>
      <c r="E34" s="262"/>
      <c r="F34" s="262"/>
      <c r="G34" s="262"/>
      <c r="H34" s="262"/>
      <c r="I34" s="262"/>
      <c r="J34" s="262"/>
    </row>
    <row r="35" spans="2:6" ht="15" customHeight="1">
      <c r="B35" s="263"/>
      <c r="C35" s="256"/>
      <c r="D35" s="256"/>
      <c r="E35" s="256"/>
      <c r="F35" s="256"/>
    </row>
    <row r="36" spans="2:10" ht="38.25" customHeight="1">
      <c r="B36" s="103" t="s">
        <v>116</v>
      </c>
      <c r="C36" s="493" t="str">
        <f>Translations!$B$332</f>
        <v>Fornire indicazioni dettagliate circa le procedure inerenti le attività riguardanti il flusso di dati che garantiscono che i dati comunicati a norma del sistema UE ETS non contengano inesattezze e siano conformi con il piano approvato e con il regolamento. </v>
      </c>
      <c r="D36" s="493"/>
      <c r="E36" s="493"/>
      <c r="F36" s="493"/>
      <c r="G36" s="493"/>
      <c r="H36" s="493"/>
      <c r="I36" s="493"/>
      <c r="J36" s="493"/>
    </row>
    <row r="37" spans="1:11" s="63" customFormat="1" ht="51" customHeight="1">
      <c r="A37" s="315"/>
      <c r="B37" s="58"/>
      <c r="C37" s="688" t="str">
        <f>Translations!$B$333</f>
        <v>Nell’eventualità in cui si faccia ricorso a diverse procedure, fornire una descrizione dettagliata della procedura fondamentale che include le fasi principali delle attività riguardanti il flusso dei dati e accompagnarla con un diagramma che illustra il modo in cui le procedure di gestione dei dati sono collegate tra loro (inserire sotto il riferimento al diagramma ed allegarlo al piano di monitoraggio). Alternativamente, fornire su un foglio a parte delle spiegazioni riguardo ulteriori procedure rilevanti.  </v>
      </c>
      <c r="D37" s="514"/>
      <c r="E37" s="514"/>
      <c r="F37" s="514"/>
      <c r="G37" s="514"/>
      <c r="H37" s="514"/>
      <c r="I37" s="514"/>
      <c r="J37" s="514"/>
      <c r="K37" s="313"/>
    </row>
    <row r="38" spans="1:11" s="63" customFormat="1" ht="63.75" customHeight="1">
      <c r="A38" s="315"/>
      <c r="B38" s="58"/>
      <c r="C38" s="688" t="str">
        <f>Translations!$B$334</f>
        <v>Nel campo "Descrizione delle fasi di trattamento pertinenti", individuare le diverse fasi del flusso dei dati - a partire dai dati primari fino alle emissioni annuali - che riflettono la sequenza e l’interazione tra le attività riguardanti il flusso dei dati; includere inoltre le formule e le informazioni usate per determinare le emissioni a partire dai dati primari. Includere spiegazioni su eventuali sistemi pertinenti di trattamento e di archiviazione dei dati elettronici utilizzati ed eventuali altri inserimenti (compresi inserimenti manuali), quindi confermare il modo con cui sono stati registrati gli esiti delle attività riguardanti il flusso di dati.</v>
      </c>
      <c r="D38" s="514"/>
      <c r="E38" s="514"/>
      <c r="F38" s="514"/>
      <c r="G38" s="514"/>
      <c r="H38" s="514"/>
      <c r="I38" s="514"/>
      <c r="J38" s="514"/>
      <c r="K38" s="313"/>
    </row>
    <row r="39" spans="1:11" s="63" customFormat="1" ht="4.5" customHeight="1">
      <c r="A39" s="315"/>
      <c r="B39" s="58"/>
      <c r="C39" s="217"/>
      <c r="D39" s="310"/>
      <c r="E39" s="311"/>
      <c r="F39" s="311"/>
      <c r="G39" s="311"/>
      <c r="H39" s="311"/>
      <c r="I39" s="311"/>
      <c r="J39" s="311"/>
      <c r="K39" s="312"/>
    </row>
    <row r="40" spans="1:11" s="63" customFormat="1" ht="12.75" customHeight="1">
      <c r="A40" s="315"/>
      <c r="B40" s="58"/>
      <c r="C40" s="689" t="str">
        <f>Translations!$B$194</f>
        <v>Titolo della procedura</v>
      </c>
      <c r="D40" s="690"/>
      <c r="E40" s="571"/>
      <c r="F40" s="572"/>
      <c r="G40" s="572"/>
      <c r="H40" s="572"/>
      <c r="I40" s="572"/>
      <c r="J40" s="573"/>
      <c r="K40" s="49"/>
    </row>
    <row r="41" spans="1:11" s="63" customFormat="1" ht="25.5" customHeight="1">
      <c r="A41" s="315"/>
      <c r="B41" s="58"/>
      <c r="C41" s="689" t="str">
        <f>Translations!$B$195</f>
        <v>Riferimento per la procedura</v>
      </c>
      <c r="D41" s="690"/>
      <c r="E41" s="571"/>
      <c r="F41" s="572"/>
      <c r="G41" s="572"/>
      <c r="H41" s="572"/>
      <c r="I41" s="572"/>
      <c r="J41" s="573"/>
      <c r="K41" s="49"/>
    </row>
    <row r="42" spans="1:11" s="63" customFormat="1" ht="12.75" customHeight="1">
      <c r="A42" s="315"/>
      <c r="B42" s="58"/>
      <c r="C42" s="689" t="str">
        <f>Translations!$B$335</f>
        <v>Riferimento del diagramma (se del caso)</v>
      </c>
      <c r="D42" s="690"/>
      <c r="E42" s="571"/>
      <c r="F42" s="572"/>
      <c r="G42" s="572"/>
      <c r="H42" s="572"/>
      <c r="I42" s="572"/>
      <c r="J42" s="573"/>
      <c r="K42" s="49"/>
    </row>
    <row r="43" spans="1:11" s="63" customFormat="1" ht="25.5" customHeight="1">
      <c r="A43" s="315"/>
      <c r="B43" s="58"/>
      <c r="C43" s="693" t="str">
        <f>Translations!$B$197</f>
        <v>Breve descrizione della procedura</v>
      </c>
      <c r="D43" s="699"/>
      <c r="E43" s="679"/>
      <c r="F43" s="680"/>
      <c r="G43" s="680"/>
      <c r="H43" s="680"/>
      <c r="I43" s="680"/>
      <c r="J43" s="681"/>
      <c r="K43" s="49"/>
    </row>
    <row r="44" spans="1:11" s="63" customFormat="1" ht="25.5" customHeight="1">
      <c r="A44" s="315"/>
      <c r="B44" s="58"/>
      <c r="C44" s="700"/>
      <c r="D44" s="701"/>
      <c r="E44" s="682"/>
      <c r="F44" s="683"/>
      <c r="G44" s="683"/>
      <c r="H44" s="683"/>
      <c r="I44" s="683"/>
      <c r="J44" s="684"/>
      <c r="K44" s="49"/>
    </row>
    <row r="45" spans="1:11" s="63" customFormat="1" ht="25.5" customHeight="1">
      <c r="A45" s="315"/>
      <c r="B45" s="58"/>
      <c r="C45" s="702"/>
      <c r="D45" s="703"/>
      <c r="E45" s="685"/>
      <c r="F45" s="686"/>
      <c r="G45" s="686"/>
      <c r="H45" s="686"/>
      <c r="I45" s="686"/>
      <c r="J45" s="687"/>
      <c r="K45" s="49"/>
    </row>
    <row r="46" spans="1:11" s="63" customFormat="1" ht="51" customHeight="1">
      <c r="A46" s="315"/>
      <c r="B46" s="58"/>
      <c r="C46" s="689" t="str">
        <f>Translations!$B$336</f>
        <v>Soggetto o dipartimento responsabile della procedura e dei dati generati</v>
      </c>
      <c r="D46" s="690"/>
      <c r="E46" s="571"/>
      <c r="F46" s="572"/>
      <c r="G46" s="572"/>
      <c r="H46" s="572"/>
      <c r="I46" s="572"/>
      <c r="J46" s="573"/>
      <c r="K46" s="49"/>
    </row>
    <row r="47" spans="1:11" s="63" customFormat="1" ht="25.5" customHeight="1">
      <c r="A47" s="315"/>
      <c r="B47" s="58"/>
      <c r="C47" s="689" t="str">
        <f>Translations!$B$199</f>
        <v>Luogo in cui sono conservati i registri</v>
      </c>
      <c r="D47" s="690"/>
      <c r="E47" s="571"/>
      <c r="F47" s="572"/>
      <c r="G47" s="572"/>
      <c r="H47" s="572"/>
      <c r="I47" s="572"/>
      <c r="J47" s="573"/>
      <c r="K47" s="49"/>
    </row>
    <row r="48" spans="1:11" s="63" customFormat="1" ht="38.25" customHeight="1">
      <c r="A48" s="315"/>
      <c r="B48" s="58"/>
      <c r="C48" s="689" t="str">
        <f>Translations!$B$337</f>
        <v>Nome del sistema informatico utilizzato (se del caso).</v>
      </c>
      <c r="D48" s="690"/>
      <c r="E48" s="571"/>
      <c r="F48" s="572"/>
      <c r="G48" s="572"/>
      <c r="H48" s="572"/>
      <c r="I48" s="572"/>
      <c r="J48" s="573"/>
      <c r="K48" s="49"/>
    </row>
    <row r="49" spans="1:11" s="63" customFormat="1" ht="38.25" customHeight="1">
      <c r="A49" s="315"/>
      <c r="B49" s="58"/>
      <c r="C49" s="689" t="str">
        <f>Translations!$B$338</f>
        <v>Elenco delle norme EN o di altre norme applicate (se pertinente)</v>
      </c>
      <c r="D49" s="690"/>
      <c r="E49" s="571"/>
      <c r="F49" s="572"/>
      <c r="G49" s="572"/>
      <c r="H49" s="572"/>
      <c r="I49" s="572"/>
      <c r="J49" s="573"/>
      <c r="K49" s="49"/>
    </row>
    <row r="50" spans="1:11" s="63" customFormat="1" ht="25.5" customHeight="1">
      <c r="A50" s="315"/>
      <c r="B50" s="58"/>
      <c r="C50" s="691" t="str">
        <f>Translations!$B$339</f>
        <v>Elenco delle fonti di dati primari</v>
      </c>
      <c r="D50" s="692"/>
      <c r="E50" s="571"/>
      <c r="F50" s="572"/>
      <c r="G50" s="572"/>
      <c r="H50" s="572"/>
      <c r="I50" s="572"/>
      <c r="J50" s="573"/>
      <c r="K50" s="49"/>
    </row>
    <row r="51" spans="1:11" s="63" customFormat="1" ht="12.75" customHeight="1">
      <c r="A51" s="315"/>
      <c r="B51" s="58"/>
      <c r="C51" s="693" t="str">
        <f>Translations!$B$340</f>
        <v>Descrizione delle fasi di trattamento pertinenti per ciascuna attività specifica riguardante il flusso dei dati</v>
      </c>
      <c r="D51" s="694"/>
      <c r="E51" s="679"/>
      <c r="F51" s="680"/>
      <c r="G51" s="680"/>
      <c r="H51" s="680"/>
      <c r="I51" s="680"/>
      <c r="J51" s="681"/>
      <c r="K51" s="49"/>
    </row>
    <row r="52" spans="1:11" s="63" customFormat="1" ht="25.5" customHeight="1">
      <c r="A52" s="315"/>
      <c r="B52" s="58"/>
      <c r="C52" s="695"/>
      <c r="D52" s="696"/>
      <c r="E52" s="682"/>
      <c r="F52" s="683"/>
      <c r="G52" s="683"/>
      <c r="H52" s="683"/>
      <c r="I52" s="683"/>
      <c r="J52" s="684"/>
      <c r="K52" s="49"/>
    </row>
    <row r="53" spans="1:11" s="63" customFormat="1" ht="25.5" customHeight="1">
      <c r="A53" s="315"/>
      <c r="B53" s="58"/>
      <c r="C53" s="695"/>
      <c r="D53" s="696"/>
      <c r="E53" s="682"/>
      <c r="F53" s="683"/>
      <c r="G53" s="683"/>
      <c r="H53" s="683"/>
      <c r="I53" s="683"/>
      <c r="J53" s="684"/>
      <c r="K53" s="49"/>
    </row>
    <row r="54" spans="1:11" s="63" customFormat="1" ht="25.5" customHeight="1">
      <c r="A54" s="315"/>
      <c r="B54" s="58"/>
      <c r="C54" s="697"/>
      <c r="D54" s="698"/>
      <c r="E54" s="685"/>
      <c r="F54" s="686"/>
      <c r="G54" s="686"/>
      <c r="H54" s="686"/>
      <c r="I54" s="686"/>
      <c r="J54" s="687"/>
      <c r="K54" s="49"/>
    </row>
    <row r="55" spans="2:10" ht="12.75">
      <c r="B55" s="152"/>
      <c r="C55" s="265"/>
      <c r="D55" s="265"/>
      <c r="E55" s="260"/>
      <c r="F55" s="260"/>
      <c r="G55" s="260"/>
      <c r="H55" s="260"/>
      <c r="I55" s="260"/>
      <c r="J55" s="260"/>
    </row>
    <row r="56" spans="2:10" ht="42.75" customHeight="1">
      <c r="B56" s="214" t="s">
        <v>119</v>
      </c>
      <c r="C56" s="413" t="str">
        <f>Translations!$B$341</f>
        <v>Allegare una rappresentazione del flusso di dati per il calcolo delle emissioni, compresa un’indicazione delle responsabilità per il recupero e l’archiviazione di ciascun tipo di dati. Se del caso, fare riferimento ad ulteriori informazioni, da allegare al piano completo.</v>
      </c>
      <c r="D56" s="413"/>
      <c r="E56" s="413"/>
      <c r="F56" s="413"/>
      <c r="G56" s="413"/>
      <c r="H56" s="413"/>
      <c r="I56" s="413"/>
      <c r="J56" s="413"/>
    </row>
    <row r="57" spans="2:10" ht="12.75">
      <c r="B57" s="263"/>
      <c r="C57" s="705" t="str">
        <f>Translations!$B$283</f>
        <v>Indicare il file/documento allegato al piano di monitoraggio nel seguente riquadro.</v>
      </c>
      <c r="D57" s="705"/>
      <c r="E57" s="705"/>
      <c r="F57" s="705"/>
      <c r="G57" s="705"/>
      <c r="H57" s="705"/>
      <c r="I57" s="705"/>
      <c r="J57" s="705"/>
    </row>
    <row r="58" spans="2:7" ht="12.75">
      <c r="B58" s="263"/>
      <c r="C58" s="571"/>
      <c r="D58" s="572"/>
      <c r="E58" s="572"/>
      <c r="F58" s="572"/>
      <c r="G58" s="678"/>
    </row>
    <row r="59" spans="2:10" ht="12.75">
      <c r="B59" s="152"/>
      <c r="C59" s="265"/>
      <c r="D59" s="265"/>
      <c r="E59" s="260"/>
      <c r="F59" s="260"/>
      <c r="G59" s="260"/>
      <c r="H59" s="260"/>
      <c r="I59" s="260"/>
      <c r="J59" s="260"/>
    </row>
    <row r="60" spans="2:10" ht="15.75">
      <c r="B60" s="266">
        <v>13</v>
      </c>
      <c r="C60" s="267" t="str">
        <f>Translations!$B$342</f>
        <v>Attività di controllo</v>
      </c>
      <c r="D60" s="267"/>
      <c r="E60" s="267"/>
      <c r="F60" s="267"/>
      <c r="G60" s="267"/>
      <c r="H60" s="267"/>
      <c r="I60" s="267"/>
      <c r="J60" s="267"/>
    </row>
    <row r="61" spans="2:10" ht="12.75">
      <c r="B61" s="152"/>
      <c r="C61" s="265"/>
      <c r="D61" s="265"/>
      <c r="E61" s="260"/>
      <c r="F61" s="260"/>
      <c r="G61" s="260"/>
      <c r="H61" s="260"/>
      <c r="I61" s="260"/>
      <c r="J61" s="260"/>
    </row>
    <row r="62" spans="2:10" ht="12.75">
      <c r="B62" s="62" t="s">
        <v>116</v>
      </c>
      <c r="C62" s="441" t="str">
        <f>Translations!$B$343</f>
        <v>Fornire indicazioni dettagliate circa le procedure utilizzate per valutare i rischi intrinseci e i rischi di controllo.</v>
      </c>
      <c r="D62" s="514"/>
      <c r="E62" s="514"/>
      <c r="F62" s="514"/>
      <c r="G62" s="514"/>
      <c r="H62" s="514"/>
      <c r="I62" s="514"/>
      <c r="J62" s="514"/>
    </row>
    <row r="63" spans="2:10" ht="28.5" customHeight="1">
      <c r="B63" s="152"/>
      <c r="C63" s="495" t="str">
        <f>Translations!$B$344</f>
        <v>La descrizione (sintetica) deve indicare come vengono valutati i rischi intrinseci (“errors”) ed i rischi di controllo (“slips”) al momento di stabilire un sistema di controllo efficace.</v>
      </c>
      <c r="D63" s="495"/>
      <c r="E63" s="495"/>
      <c r="F63" s="495"/>
      <c r="G63" s="495"/>
      <c r="H63" s="495"/>
      <c r="I63" s="495"/>
      <c r="J63" s="495"/>
    </row>
    <row r="64" spans="2:10" ht="12.75">
      <c r="B64" s="152"/>
      <c r="C64" s="623" t="str">
        <f>Translations!$B$194</f>
        <v>Titolo della procedura</v>
      </c>
      <c r="D64" s="624"/>
      <c r="E64" s="571"/>
      <c r="F64" s="572"/>
      <c r="G64" s="572"/>
      <c r="H64" s="572"/>
      <c r="I64" s="572"/>
      <c r="J64" s="573"/>
    </row>
    <row r="65" spans="2:10" ht="25.5" customHeight="1">
      <c r="B65" s="152"/>
      <c r="C65" s="623" t="str">
        <f>Translations!$B$195</f>
        <v>Riferimento per la procedura</v>
      </c>
      <c r="D65" s="624"/>
      <c r="E65" s="571"/>
      <c r="F65" s="572"/>
      <c r="G65" s="572"/>
      <c r="H65" s="572"/>
      <c r="I65" s="572"/>
      <c r="J65" s="573"/>
    </row>
    <row r="66" spans="2:10" ht="54" customHeight="1">
      <c r="B66" s="152"/>
      <c r="C66" s="623" t="str">
        <f>Translations!$B$197</f>
        <v>Breve descrizione della procedura</v>
      </c>
      <c r="D66" s="624"/>
      <c r="E66" s="571"/>
      <c r="F66" s="572"/>
      <c r="G66" s="572"/>
      <c r="H66" s="572"/>
      <c r="I66" s="572"/>
      <c r="J66" s="573"/>
    </row>
    <row r="67" spans="2:10" ht="35.25" customHeight="1">
      <c r="B67" s="152"/>
      <c r="C67" s="623" t="str">
        <f>Translations!$B$198</f>
        <v>Posizione o dipartimento responsabile della manutenzione dei dati</v>
      </c>
      <c r="D67" s="624"/>
      <c r="E67" s="571"/>
      <c r="F67" s="572"/>
      <c r="G67" s="572"/>
      <c r="H67" s="572"/>
      <c r="I67" s="572"/>
      <c r="J67" s="573"/>
    </row>
    <row r="68" spans="2:10" ht="25.5" customHeight="1">
      <c r="B68" s="152"/>
      <c r="C68" s="623" t="str">
        <f>Translations!$B$199</f>
        <v>Luogo in cui sono conservati i registri</v>
      </c>
      <c r="D68" s="624"/>
      <c r="E68" s="571"/>
      <c r="F68" s="572"/>
      <c r="G68" s="572"/>
      <c r="H68" s="572"/>
      <c r="I68" s="572"/>
      <c r="J68" s="573"/>
    </row>
    <row r="69" spans="2:10" ht="27.75" customHeight="1">
      <c r="B69" s="152"/>
      <c r="C69" s="623" t="str">
        <f>Translations!$B$233</f>
        <v>Nome del sistema utilizzato (se del caso).</v>
      </c>
      <c r="D69" s="624"/>
      <c r="E69" s="621"/>
      <c r="F69" s="704"/>
      <c r="G69" s="704"/>
      <c r="H69" s="704"/>
      <c r="I69" s="704"/>
      <c r="J69" s="622"/>
    </row>
    <row r="70" spans="2:10" ht="12.75">
      <c r="B70" s="152"/>
      <c r="C70" s="265"/>
      <c r="D70" s="265"/>
      <c r="E70" s="260"/>
      <c r="F70" s="260"/>
      <c r="G70" s="260"/>
      <c r="H70" s="260"/>
      <c r="I70" s="260"/>
      <c r="J70" s="260"/>
    </row>
    <row r="71" spans="2:10" ht="29.25" customHeight="1">
      <c r="B71" s="62" t="s">
        <v>119</v>
      </c>
      <c r="C71" s="441" t="str">
        <f>Translations!$B$345</f>
        <v>Fornire indicazioni dettagliate sulle procedure utilizzate per garantire l’assicurazione della qualità degli strumenti di misura e del sistema informatico utilizzati per le attività riguardanti il flusso dei dati.</v>
      </c>
      <c r="D71" s="514"/>
      <c r="E71" s="514"/>
      <c r="F71" s="514"/>
      <c r="G71" s="514"/>
      <c r="H71" s="514"/>
      <c r="I71" s="514"/>
      <c r="J71" s="514"/>
    </row>
    <row r="72" spans="2:10" ht="38.25" customHeight="1">
      <c r="B72" s="152"/>
      <c r="C72" s="495" t="str">
        <f>Translations!$B$346</f>
        <v>La descrizione (sintetica) deve indicare la modalità di calibrazione e di controllo periodico di tutti gli strumenti di misurazione pertinenti, se del caso, e il modo in cui il sistema informatico viene testato e controllato, compreso il controllo dell’accesso, del back-up, del recupero dei dati e della sicurezza.</v>
      </c>
      <c r="D72" s="495"/>
      <c r="E72" s="495"/>
      <c r="F72" s="495"/>
      <c r="G72" s="495"/>
      <c r="H72" s="495"/>
      <c r="I72" s="495"/>
      <c r="J72" s="495"/>
    </row>
    <row r="73" spans="2:10" ht="12.75">
      <c r="B73" s="152"/>
      <c r="C73" s="623" t="str">
        <f>Translations!$B$194</f>
        <v>Titolo della procedura</v>
      </c>
      <c r="D73" s="624"/>
      <c r="E73" s="571"/>
      <c r="F73" s="572"/>
      <c r="G73" s="572"/>
      <c r="H73" s="572"/>
      <c r="I73" s="572"/>
      <c r="J73" s="573"/>
    </row>
    <row r="74" spans="2:10" ht="25.5" customHeight="1">
      <c r="B74" s="152"/>
      <c r="C74" s="623" t="str">
        <f>Translations!$B$195</f>
        <v>Riferimento per la procedura</v>
      </c>
      <c r="D74" s="624"/>
      <c r="E74" s="571"/>
      <c r="F74" s="572"/>
      <c r="G74" s="572"/>
      <c r="H74" s="572"/>
      <c r="I74" s="572"/>
      <c r="J74" s="573"/>
    </row>
    <row r="75" spans="2:10" ht="54.75" customHeight="1">
      <c r="B75" s="152"/>
      <c r="C75" s="623" t="str">
        <f>Translations!$B$197</f>
        <v>Breve descrizione della procedura</v>
      </c>
      <c r="D75" s="624"/>
      <c r="E75" s="571"/>
      <c r="F75" s="572"/>
      <c r="G75" s="572"/>
      <c r="H75" s="572"/>
      <c r="I75" s="572"/>
      <c r="J75" s="573"/>
    </row>
    <row r="76" spans="2:10" ht="34.5" customHeight="1">
      <c r="B76" s="152"/>
      <c r="C76" s="623" t="str">
        <f>Translations!$B$198</f>
        <v>Posizione o dipartimento responsabile della manutenzione dei dati</v>
      </c>
      <c r="D76" s="624"/>
      <c r="E76" s="571"/>
      <c r="F76" s="572"/>
      <c r="G76" s="572"/>
      <c r="H76" s="572"/>
      <c r="I76" s="572"/>
      <c r="J76" s="573"/>
    </row>
    <row r="77" spans="2:10" ht="25.5" customHeight="1">
      <c r="B77" s="152"/>
      <c r="C77" s="623" t="str">
        <f>Translations!$B$199</f>
        <v>Luogo in cui sono conservati i registri</v>
      </c>
      <c r="D77" s="624"/>
      <c r="E77" s="571"/>
      <c r="F77" s="572"/>
      <c r="G77" s="572"/>
      <c r="H77" s="572"/>
      <c r="I77" s="572"/>
      <c r="J77" s="573"/>
    </row>
    <row r="78" spans="2:10" ht="25.5" customHeight="1">
      <c r="B78" s="152"/>
      <c r="C78" s="623" t="str">
        <f>Translations!$B$233</f>
        <v>Nome del sistema utilizzato (se del caso).</v>
      </c>
      <c r="D78" s="624"/>
      <c r="E78" s="621"/>
      <c r="F78" s="704"/>
      <c r="G78" s="704"/>
      <c r="H78" s="704"/>
      <c r="I78" s="704"/>
      <c r="J78" s="622"/>
    </row>
    <row r="79" spans="2:10" ht="12.75">
      <c r="B79" s="152"/>
      <c r="C79" s="265"/>
      <c r="D79" s="265"/>
      <c r="E79" s="260"/>
      <c r="F79" s="260"/>
      <c r="G79" s="260"/>
      <c r="H79" s="260"/>
      <c r="I79" s="260"/>
      <c r="J79" s="260"/>
    </row>
    <row r="80" spans="2:10" ht="25.5" customHeight="1">
      <c r="B80" s="62" t="s">
        <v>124</v>
      </c>
      <c r="C80" s="441" t="str">
        <f>Translations!$B$347</f>
        <v>Fornire indicazioni dettagliate circa le procedure utilizzate per assicurare una periodica revisione interna e convalida dei dati.</v>
      </c>
      <c r="D80" s="514"/>
      <c r="E80" s="514"/>
      <c r="F80" s="514"/>
      <c r="G80" s="514"/>
      <c r="H80" s="514"/>
      <c r="I80" s="514"/>
      <c r="J80" s="514"/>
    </row>
    <row r="81" spans="2:10" ht="51" customHeight="1">
      <c r="B81" s="152"/>
      <c r="C81" s="495" t="str">
        <f>Translations!$B$348</f>
        <v>La descrizione (sintetica) deve indicare che il processo di revisione e convalida include un controllo di verifica della completezza dei dati, il confronto con dati pertinenti ad altri anni, il confronto tra i consumi di combustibile comunicati e la documentazione riferita all’acquisto, il confronto tra i fattori di calcolo ottenuti dai fornitori di combustibile ed i fattori di riferimento internazionali, se del caso, nonché dei criteri per respingere i dati. </v>
      </c>
      <c r="D81" s="495"/>
      <c r="E81" s="495"/>
      <c r="F81" s="495"/>
      <c r="G81" s="495"/>
      <c r="H81" s="495"/>
      <c r="I81" s="495"/>
      <c r="J81" s="495"/>
    </row>
    <row r="82" spans="2:10" ht="12.75">
      <c r="B82" s="152"/>
      <c r="C82" s="623" t="str">
        <f>Translations!$B$194</f>
        <v>Titolo della procedura</v>
      </c>
      <c r="D82" s="624"/>
      <c r="E82" s="571"/>
      <c r="F82" s="572"/>
      <c r="G82" s="572"/>
      <c r="H82" s="572"/>
      <c r="I82" s="572"/>
      <c r="J82" s="573"/>
    </row>
    <row r="83" spans="2:10" ht="25.5" customHeight="1">
      <c r="B83" s="152"/>
      <c r="C83" s="623" t="str">
        <f>Translations!$B$195</f>
        <v>Riferimento per la procedura</v>
      </c>
      <c r="D83" s="624"/>
      <c r="E83" s="571"/>
      <c r="F83" s="572"/>
      <c r="G83" s="572"/>
      <c r="H83" s="572"/>
      <c r="I83" s="572"/>
      <c r="J83" s="573"/>
    </row>
    <row r="84" spans="2:10" ht="54" customHeight="1">
      <c r="B84" s="152"/>
      <c r="C84" s="623" t="str">
        <f>Translations!$B$197</f>
        <v>Breve descrizione della procedura</v>
      </c>
      <c r="D84" s="624"/>
      <c r="E84" s="571"/>
      <c r="F84" s="572"/>
      <c r="G84" s="572"/>
      <c r="H84" s="572"/>
      <c r="I84" s="572"/>
      <c r="J84" s="573"/>
    </row>
    <row r="85" spans="2:10" ht="33.75" customHeight="1">
      <c r="B85" s="152"/>
      <c r="C85" s="623" t="str">
        <f>Translations!$B$198</f>
        <v>Posizione o dipartimento responsabile della manutenzione dei dati</v>
      </c>
      <c r="D85" s="624"/>
      <c r="E85" s="571"/>
      <c r="F85" s="572"/>
      <c r="G85" s="572"/>
      <c r="H85" s="572"/>
      <c r="I85" s="572"/>
      <c r="J85" s="573"/>
    </row>
    <row r="86" spans="2:10" ht="25.5" customHeight="1">
      <c r="B86" s="152"/>
      <c r="C86" s="623" t="str">
        <f>Translations!$B$199</f>
        <v>Luogo in cui sono conservati i registri</v>
      </c>
      <c r="D86" s="624"/>
      <c r="E86" s="571"/>
      <c r="F86" s="572"/>
      <c r="G86" s="572"/>
      <c r="H86" s="572"/>
      <c r="I86" s="572"/>
      <c r="J86" s="573"/>
    </row>
    <row r="87" spans="2:10" ht="25.5" customHeight="1">
      <c r="B87" s="152"/>
      <c r="C87" s="623" t="str">
        <f>Translations!$B$233</f>
        <v>Nome del sistema utilizzato (se del caso).</v>
      </c>
      <c r="D87" s="624"/>
      <c r="E87" s="621"/>
      <c r="F87" s="704"/>
      <c r="G87" s="704"/>
      <c r="H87" s="704"/>
      <c r="I87" s="704"/>
      <c r="J87" s="622"/>
    </row>
    <row r="88" spans="2:10" ht="12.75">
      <c r="B88" s="152"/>
      <c r="C88" s="265"/>
      <c r="D88" s="265"/>
      <c r="E88" s="260"/>
      <c r="F88" s="260"/>
      <c r="G88" s="260"/>
      <c r="H88" s="260"/>
      <c r="I88" s="260"/>
      <c r="J88" s="260"/>
    </row>
    <row r="89" spans="2:10" ht="13.5" customHeight="1">
      <c r="B89" s="62" t="s">
        <v>120</v>
      </c>
      <c r="C89" s="441" t="str">
        <f>Translations!$B$349</f>
        <v>Fornire indicazioni dettagliate circa le procedure utilizzate per gestire le rettifiche e le azioni correttive.</v>
      </c>
      <c r="D89" s="514"/>
      <c r="E89" s="514"/>
      <c r="F89" s="514"/>
      <c r="G89" s="514"/>
      <c r="H89" s="514"/>
      <c r="I89" s="514"/>
      <c r="J89" s="514"/>
    </row>
    <row r="90" spans="2:10" ht="34.5" customHeight="1">
      <c r="B90" s="152"/>
      <c r="C90" s="495" t="str">
        <f>Translations!$B$350</f>
        <v>La descrizione (sintetica) evidenzia quali sono le azioni appropriate da intraprendere se si rileva che le attività pertinenti il flusso dei dati e il controllo non funzionano correttamente. La procedura deve evidenziare come viene valutata la validità dei risultati e in che modo si procede a determinare e a rimediare alla causa dell’errore.</v>
      </c>
      <c r="D90" s="495"/>
      <c r="E90" s="495"/>
      <c r="F90" s="495"/>
      <c r="G90" s="495"/>
      <c r="H90" s="495"/>
      <c r="I90" s="495"/>
      <c r="J90" s="495"/>
    </row>
    <row r="91" spans="2:10" ht="12.75">
      <c r="B91" s="152"/>
      <c r="C91" s="623" t="str">
        <f>Translations!$B$194</f>
        <v>Titolo della procedura</v>
      </c>
      <c r="D91" s="624"/>
      <c r="E91" s="571"/>
      <c r="F91" s="572"/>
      <c r="G91" s="572"/>
      <c r="H91" s="572"/>
      <c r="I91" s="572"/>
      <c r="J91" s="573"/>
    </row>
    <row r="92" spans="2:10" ht="25.5" customHeight="1">
      <c r="B92" s="152"/>
      <c r="C92" s="623" t="str">
        <f>Translations!$B$195</f>
        <v>Riferimento per la procedura</v>
      </c>
      <c r="D92" s="624"/>
      <c r="E92" s="571"/>
      <c r="F92" s="572"/>
      <c r="G92" s="572"/>
      <c r="H92" s="572"/>
      <c r="I92" s="572"/>
      <c r="J92" s="573"/>
    </row>
    <row r="93" spans="2:10" ht="54" customHeight="1">
      <c r="B93" s="152"/>
      <c r="C93" s="623" t="str">
        <f>Translations!$B$197</f>
        <v>Breve descrizione della procedura</v>
      </c>
      <c r="D93" s="624"/>
      <c r="E93" s="571"/>
      <c r="F93" s="572"/>
      <c r="G93" s="572"/>
      <c r="H93" s="572"/>
      <c r="I93" s="572"/>
      <c r="J93" s="573"/>
    </row>
    <row r="94" spans="2:10" ht="35.25" customHeight="1">
      <c r="B94" s="152"/>
      <c r="C94" s="623" t="str">
        <f>Translations!$B$198</f>
        <v>Posizione o dipartimento responsabile della manutenzione dei dati</v>
      </c>
      <c r="D94" s="624"/>
      <c r="E94" s="571"/>
      <c r="F94" s="572"/>
      <c r="G94" s="572"/>
      <c r="H94" s="572"/>
      <c r="I94" s="572"/>
      <c r="J94" s="573"/>
    </row>
    <row r="95" spans="2:10" ht="25.5" customHeight="1">
      <c r="B95" s="152"/>
      <c r="C95" s="623" t="str">
        <f>Translations!$B$199</f>
        <v>Luogo in cui sono conservati i registri</v>
      </c>
      <c r="D95" s="624"/>
      <c r="E95" s="571"/>
      <c r="F95" s="572"/>
      <c r="G95" s="572"/>
      <c r="H95" s="572"/>
      <c r="I95" s="572"/>
      <c r="J95" s="573"/>
    </row>
    <row r="96" spans="2:10" ht="25.5" customHeight="1">
      <c r="B96" s="152"/>
      <c r="C96" s="623" t="str">
        <f>Translations!$B$233</f>
        <v>Nome del sistema utilizzato (se del caso).</v>
      </c>
      <c r="D96" s="624"/>
      <c r="E96" s="621"/>
      <c r="F96" s="704"/>
      <c r="G96" s="704"/>
      <c r="H96" s="704"/>
      <c r="I96" s="704"/>
      <c r="J96" s="622"/>
    </row>
    <row r="97" spans="2:10" ht="12.75">
      <c r="B97" s="152"/>
      <c r="C97" s="265"/>
      <c r="D97" s="265"/>
      <c r="E97" s="260"/>
      <c r="F97" s="260"/>
      <c r="G97" s="260"/>
      <c r="H97" s="260"/>
      <c r="I97" s="260"/>
      <c r="J97" s="260"/>
    </row>
    <row r="98" spans="2:10" ht="13.5" customHeight="1">
      <c r="B98" s="62" t="s">
        <v>121</v>
      </c>
      <c r="C98" s="441" t="str">
        <f>Translations!$B$351</f>
        <v>Fornire indicazioni dettagliate circa le procedure utilizzate per controllare le attività esternalizzate.</v>
      </c>
      <c r="D98" s="514"/>
      <c r="E98" s="514"/>
      <c r="F98" s="514"/>
      <c r="G98" s="514"/>
      <c r="H98" s="514"/>
      <c r="I98" s="514"/>
      <c r="J98" s="514"/>
    </row>
    <row r="99" spans="2:10" ht="28.5" customHeight="1">
      <c r="B99" s="152"/>
      <c r="C99" s="495" t="str">
        <f>Translations!$B$352</f>
        <v>La descrizione (sintetica) evidenzia in che modo vengono controllate le attività pertinenti il flusso dei dati e le attività esternalizzate e a quali controlli viene sottoposta la qualità dei dati ottenuti.</v>
      </c>
      <c r="D99" s="495"/>
      <c r="E99" s="495"/>
      <c r="F99" s="495"/>
      <c r="G99" s="495"/>
      <c r="H99" s="495"/>
      <c r="I99" s="495"/>
      <c r="J99" s="495"/>
    </row>
    <row r="100" spans="2:10" ht="12.75">
      <c r="B100" s="152"/>
      <c r="C100" s="623" t="str">
        <f>Translations!$B$194</f>
        <v>Titolo della procedura</v>
      </c>
      <c r="D100" s="624"/>
      <c r="E100" s="571"/>
      <c r="F100" s="572"/>
      <c r="G100" s="572"/>
      <c r="H100" s="572"/>
      <c r="I100" s="572"/>
      <c r="J100" s="573"/>
    </row>
    <row r="101" spans="2:10" ht="25.5" customHeight="1">
      <c r="B101" s="152"/>
      <c r="C101" s="623" t="str">
        <f>Translations!$B$195</f>
        <v>Riferimento per la procedura</v>
      </c>
      <c r="D101" s="624"/>
      <c r="E101" s="571"/>
      <c r="F101" s="572"/>
      <c r="G101" s="572"/>
      <c r="H101" s="572"/>
      <c r="I101" s="572"/>
      <c r="J101" s="573"/>
    </row>
    <row r="102" spans="2:10" ht="54" customHeight="1">
      <c r="B102" s="152"/>
      <c r="C102" s="623" t="str">
        <f>Translations!$B$197</f>
        <v>Breve descrizione della procedura</v>
      </c>
      <c r="D102" s="624"/>
      <c r="E102" s="571"/>
      <c r="F102" s="572"/>
      <c r="G102" s="572"/>
      <c r="H102" s="572"/>
      <c r="I102" s="572"/>
      <c r="J102" s="573"/>
    </row>
    <row r="103" spans="2:10" ht="34.5" customHeight="1">
      <c r="B103" s="152"/>
      <c r="C103" s="623" t="str">
        <f>Translations!$B$198</f>
        <v>Posizione o dipartimento responsabile della manutenzione dei dati</v>
      </c>
      <c r="D103" s="624"/>
      <c r="E103" s="571"/>
      <c r="F103" s="572"/>
      <c r="G103" s="572"/>
      <c r="H103" s="572"/>
      <c r="I103" s="572"/>
      <c r="J103" s="573"/>
    </row>
    <row r="104" spans="2:10" ht="25.5" customHeight="1">
      <c r="B104" s="152"/>
      <c r="C104" s="623" t="str">
        <f>Translations!$B$199</f>
        <v>Luogo in cui sono conservati i registri</v>
      </c>
      <c r="D104" s="624"/>
      <c r="E104" s="571"/>
      <c r="F104" s="572"/>
      <c r="G104" s="572"/>
      <c r="H104" s="572"/>
      <c r="I104" s="572"/>
      <c r="J104" s="573"/>
    </row>
    <row r="105" spans="2:10" ht="25.5" customHeight="1">
      <c r="B105" s="152"/>
      <c r="C105" s="623" t="str">
        <f>Translations!$B$233</f>
        <v>Nome del sistema utilizzato (se del caso).</v>
      </c>
      <c r="D105" s="624"/>
      <c r="E105" s="621"/>
      <c r="F105" s="704"/>
      <c r="G105" s="704"/>
      <c r="H105" s="704"/>
      <c r="I105" s="704"/>
      <c r="J105" s="622"/>
    </row>
    <row r="106" spans="2:10" ht="12.75">
      <c r="B106" s="152"/>
      <c r="C106" s="265"/>
      <c r="D106" s="265"/>
      <c r="E106" s="260"/>
      <c r="F106" s="260"/>
      <c r="G106" s="260"/>
      <c r="H106" s="260"/>
      <c r="I106" s="260"/>
      <c r="J106" s="260"/>
    </row>
    <row r="107" spans="2:10" ht="13.5" customHeight="1">
      <c r="B107" s="62" t="s">
        <v>117</v>
      </c>
      <c r="C107" s="441" t="str">
        <f>Translations!$B$353</f>
        <v>Fornire indicazioni dettagliate circa le procedure utilizzate per gestire la tenuta dei registri e la documentazione.</v>
      </c>
      <c r="D107" s="514"/>
      <c r="E107" s="514"/>
      <c r="F107" s="514"/>
      <c r="G107" s="514"/>
      <c r="H107" s="514"/>
      <c r="I107" s="514"/>
      <c r="J107" s="514"/>
    </row>
    <row r="108" spans="2:10" ht="35.25" customHeight="1">
      <c r="B108" s="152"/>
      <c r="C108" s="495" t="str">
        <f>Translations!$B$354</f>
        <v>La descrizione (sintetica) deve indicare la modalità di conservazione dei documenti, in particolare per quanto riguarda i dati e le informazioni di cui all’allegato IX del regolamento sul monitoraggio e la comunicazione, e in che modo i dati vengono archiviati così da consentire che le informazioni siano facilmente ottenibili dall’autorità competente o dal verificatore che ne facciano richiesta.</v>
      </c>
      <c r="D108" s="495"/>
      <c r="E108" s="495"/>
      <c r="F108" s="495"/>
      <c r="G108" s="495"/>
      <c r="H108" s="495"/>
      <c r="I108" s="495"/>
      <c r="J108" s="495"/>
    </row>
    <row r="109" spans="2:10" ht="12.75">
      <c r="B109" s="152"/>
      <c r="C109" s="623" t="str">
        <f>Translations!$B$194</f>
        <v>Titolo della procedura</v>
      </c>
      <c r="D109" s="624"/>
      <c r="E109" s="571"/>
      <c r="F109" s="572"/>
      <c r="G109" s="572"/>
      <c r="H109" s="572"/>
      <c r="I109" s="572"/>
      <c r="J109" s="573"/>
    </row>
    <row r="110" spans="2:10" ht="25.5" customHeight="1">
      <c r="B110" s="152"/>
      <c r="C110" s="623" t="str">
        <f>Translations!$B$195</f>
        <v>Riferimento per la procedura</v>
      </c>
      <c r="D110" s="624"/>
      <c r="E110" s="571"/>
      <c r="F110" s="572"/>
      <c r="G110" s="572"/>
      <c r="H110" s="572"/>
      <c r="I110" s="572"/>
      <c r="J110" s="573"/>
    </row>
    <row r="111" spans="2:10" ht="54" customHeight="1">
      <c r="B111" s="152"/>
      <c r="C111" s="623" t="str">
        <f>Translations!$B$197</f>
        <v>Breve descrizione della procedura</v>
      </c>
      <c r="D111" s="624"/>
      <c r="E111" s="571"/>
      <c r="F111" s="572"/>
      <c r="G111" s="572"/>
      <c r="H111" s="572"/>
      <c r="I111" s="572"/>
      <c r="J111" s="573"/>
    </row>
    <row r="112" spans="2:10" ht="34.5" customHeight="1">
      <c r="B112" s="152"/>
      <c r="C112" s="623" t="str">
        <f>Translations!$B$198</f>
        <v>Posizione o dipartimento responsabile della manutenzione dei dati</v>
      </c>
      <c r="D112" s="624"/>
      <c r="E112" s="571"/>
      <c r="F112" s="572"/>
      <c r="G112" s="572"/>
      <c r="H112" s="572"/>
      <c r="I112" s="572"/>
      <c r="J112" s="573"/>
    </row>
    <row r="113" spans="2:10" ht="25.5" customHeight="1">
      <c r="B113" s="152"/>
      <c r="C113" s="623" t="str">
        <f>Translations!$B$199</f>
        <v>Luogo in cui sono conservati i registri</v>
      </c>
      <c r="D113" s="624"/>
      <c r="E113" s="571"/>
      <c r="F113" s="572"/>
      <c r="G113" s="572"/>
      <c r="H113" s="572"/>
      <c r="I113" s="572"/>
      <c r="J113" s="573"/>
    </row>
    <row r="114" spans="2:10" ht="25.5" customHeight="1">
      <c r="B114" s="152"/>
      <c r="C114" s="623" t="str">
        <f>Translations!$B$233</f>
        <v>Nome del sistema utilizzato (se del caso).</v>
      </c>
      <c r="D114" s="624"/>
      <c r="E114" s="621"/>
      <c r="F114" s="704"/>
      <c r="G114" s="704"/>
      <c r="H114" s="704"/>
      <c r="I114" s="704"/>
      <c r="J114" s="622"/>
    </row>
    <row r="115" spans="2:10" ht="12.75">
      <c r="B115" s="152"/>
      <c r="C115" s="265"/>
      <c r="D115" s="265"/>
      <c r="E115" s="260"/>
      <c r="F115" s="260"/>
      <c r="G115" s="260"/>
      <c r="H115" s="260"/>
      <c r="I115" s="260"/>
      <c r="J115" s="260"/>
    </row>
    <row r="116" spans="2:10" ht="51" customHeight="1">
      <c r="B116" s="214" t="s">
        <v>273</v>
      </c>
      <c r="C116" s="413" t="str">
        <f>Translations!$B$355</f>
        <v>Fornire i risultati di una valutazione dei rischi a dimostrazione del fatto che le attività di controllo e le procedure sono proporzionate ai rischi individuati. (Nota: ciò si applica unicamente agli operatori che non siano "emettitori di entità ridotta", oppure agli operatori "emettitori di entità ridotta" che non intendano utilizzare lo strumento semplificato a loro destinato).</v>
      </c>
      <c r="D116" s="413"/>
      <c r="E116" s="413"/>
      <c r="F116" s="413"/>
      <c r="G116" s="413"/>
      <c r="H116" s="413"/>
      <c r="I116" s="413"/>
      <c r="J116" s="413"/>
    </row>
    <row r="117" spans="2:10" ht="13.5" customHeight="1">
      <c r="B117" s="263"/>
      <c r="C117" s="705" t="str">
        <f>Translations!$B$283</f>
        <v>Indicare il file/documento allegato al piano di monitoraggio nel seguente riquadro.</v>
      </c>
      <c r="D117" s="705"/>
      <c r="E117" s="705"/>
      <c r="F117" s="705"/>
      <c r="G117" s="705"/>
      <c r="H117" s="705"/>
      <c r="I117" s="705"/>
      <c r="J117" s="705"/>
    </row>
    <row r="118" spans="2:7" ht="12.75">
      <c r="B118" s="263"/>
      <c r="C118" s="673"/>
      <c r="D118" s="674"/>
      <c r="E118" s="674"/>
      <c r="F118" s="674"/>
      <c r="G118" s="676"/>
    </row>
    <row r="119" spans="2:6" ht="12.75" customHeight="1">
      <c r="B119" s="263"/>
      <c r="C119" s="256"/>
      <c r="D119" s="256"/>
      <c r="E119" s="256"/>
      <c r="F119" s="256"/>
    </row>
    <row r="120" spans="2:10" ht="30.75" customHeight="1">
      <c r="B120" s="62" t="s">
        <v>122</v>
      </c>
      <c r="C120" s="713" t="str">
        <f>Translations!$B$356</f>
        <v>L’organizzazione dell’operatore dispone di un sistema di gestione ambientale documentato? Selezionare la risposta più appropriata.</v>
      </c>
      <c r="D120" s="713"/>
      <c r="E120" s="713"/>
      <c r="F120" s="713"/>
      <c r="G120" s="713"/>
      <c r="H120" s="713"/>
      <c r="I120" s="713"/>
      <c r="J120" s="713"/>
    </row>
    <row r="121" spans="3:10" ht="12.75" customHeight="1">
      <c r="C121" s="673" t="s">
        <v>635</v>
      </c>
      <c r="D121" s="674"/>
      <c r="E121" s="674"/>
      <c r="F121" s="674"/>
      <c r="G121" s="675"/>
      <c r="H121" s="269"/>
      <c r="I121" s="269"/>
      <c r="J121" s="269"/>
    </row>
    <row r="122" spans="2:10" ht="12.75" customHeight="1">
      <c r="B122" s="62"/>
      <c r="C122" s="104"/>
      <c r="D122" s="270"/>
      <c r="E122" s="269"/>
      <c r="F122" s="269"/>
      <c r="G122" s="269"/>
      <c r="H122" s="269"/>
      <c r="I122" s="269"/>
      <c r="J122" s="269"/>
    </row>
    <row r="123" spans="2:10" ht="41.25" customHeight="1">
      <c r="B123" s="214" t="s">
        <v>123</v>
      </c>
      <c r="C123" s="413" t="str">
        <f>Translations!$B$357</f>
        <v>Se il sistema di gestione ambientale è certificato da un organismo accreditato e il sistema include procedure pertinenti al monitoraggio nel quadro del sistema EU ETS di monitoraggio e comunicazione, specificare la norma (per esempio ISO14001, EMAS, ecc.).</v>
      </c>
      <c r="D123" s="413"/>
      <c r="E123" s="413"/>
      <c r="F123" s="413"/>
      <c r="G123" s="413"/>
      <c r="H123" s="413"/>
      <c r="I123" s="413"/>
      <c r="J123" s="413"/>
    </row>
    <row r="124" spans="3:10" ht="12.75" customHeight="1">
      <c r="C124" s="673"/>
      <c r="D124" s="677"/>
      <c r="E124" s="677"/>
      <c r="F124" s="677"/>
      <c r="G124" s="676"/>
      <c r="H124" s="268"/>
      <c r="I124" s="268"/>
      <c r="J124" s="268"/>
    </row>
    <row r="125" spans="2:5" ht="12.75" customHeight="1">
      <c r="B125" s="271"/>
      <c r="C125" s="104"/>
      <c r="D125" s="272"/>
      <c r="E125" s="272"/>
    </row>
    <row r="126" spans="1:10" s="81" customFormat="1" ht="12.75" customHeight="1">
      <c r="A126" s="315"/>
      <c r="B126" s="85"/>
      <c r="C126" s="256"/>
      <c r="D126" s="256"/>
      <c r="E126" s="256"/>
      <c r="F126" s="256"/>
      <c r="G126" s="256"/>
      <c r="H126" s="256"/>
      <c r="I126" s="256"/>
      <c r="J126" s="256"/>
    </row>
    <row r="127" spans="2:10" ht="15.75">
      <c r="B127" s="261">
        <v>14</v>
      </c>
      <c r="C127" s="262" t="str">
        <f>Translations!$B$18</f>
        <v>Elenco delle definizioni e delle abbreviazioni usate</v>
      </c>
      <c r="D127" s="273"/>
      <c r="E127" s="273"/>
      <c r="F127" s="273"/>
      <c r="G127" s="273"/>
      <c r="H127" s="273"/>
      <c r="I127" s="273"/>
      <c r="J127" s="273"/>
    </row>
    <row r="128" spans="2:10" ht="12.75" customHeight="1">
      <c r="B128" s="263"/>
      <c r="C128" s="109"/>
      <c r="D128" s="109"/>
      <c r="E128" s="109"/>
      <c r="F128" s="109"/>
      <c r="G128" s="109"/>
      <c r="H128" s="109"/>
      <c r="I128" s="109"/>
      <c r="J128" s="86"/>
    </row>
    <row r="129" spans="2:10" ht="25.5" customHeight="1">
      <c r="B129" s="62" t="s">
        <v>116</v>
      </c>
      <c r="C129" s="714" t="str">
        <f>Translations!$B$358</f>
        <v>Elencare eventuali abbreviazioni, sigle e acronimi o definizioni che sono state usate nella compilazione del presente piano di monitoraggio.</v>
      </c>
      <c r="D129" s="714"/>
      <c r="E129" s="714"/>
      <c r="F129" s="714"/>
      <c r="G129" s="714"/>
      <c r="H129" s="714"/>
      <c r="I129" s="714"/>
      <c r="J129" s="714"/>
    </row>
    <row r="130" spans="2:10" ht="12.75">
      <c r="B130" s="263"/>
      <c r="C130" s="109"/>
      <c r="D130" s="109"/>
      <c r="E130" s="109"/>
      <c r="F130" s="109"/>
      <c r="G130" s="109"/>
      <c r="H130" s="109"/>
      <c r="I130" s="109"/>
      <c r="J130" s="109"/>
    </row>
    <row r="131" spans="3:10" ht="12.75">
      <c r="C131" s="711" t="str">
        <f>Translations!$B$359</f>
        <v>Acronimo</v>
      </c>
      <c r="D131" s="711"/>
      <c r="E131" s="711" t="str">
        <f>Translations!$B$360</f>
        <v>Definizione</v>
      </c>
      <c r="F131" s="711"/>
      <c r="G131" s="711"/>
      <c r="H131" s="711"/>
      <c r="I131" s="711"/>
      <c r="J131" s="711"/>
    </row>
    <row r="132" spans="3:10" ht="12.75">
      <c r="C132" s="710"/>
      <c r="D132" s="710"/>
      <c r="E132" s="531"/>
      <c r="F132" s="531"/>
      <c r="G132" s="531"/>
      <c r="H132" s="531"/>
      <c r="I132" s="531"/>
      <c r="J132" s="531"/>
    </row>
    <row r="133" spans="3:10" ht="12.75">
      <c r="C133" s="710"/>
      <c r="D133" s="710"/>
      <c r="E133" s="531"/>
      <c r="F133" s="531"/>
      <c r="G133" s="531"/>
      <c r="H133" s="531"/>
      <c r="I133" s="531"/>
      <c r="J133" s="531"/>
    </row>
    <row r="134" spans="3:10" ht="12.75">
      <c r="C134" s="710"/>
      <c r="D134" s="710"/>
      <c r="E134" s="531"/>
      <c r="F134" s="531"/>
      <c r="G134" s="531"/>
      <c r="H134" s="531"/>
      <c r="I134" s="531"/>
      <c r="J134" s="531"/>
    </row>
    <row r="135" spans="3:10" ht="12.75">
      <c r="C135" s="710"/>
      <c r="D135" s="710"/>
      <c r="E135" s="531"/>
      <c r="F135" s="531"/>
      <c r="G135" s="531"/>
      <c r="H135" s="531"/>
      <c r="I135" s="531"/>
      <c r="J135" s="531"/>
    </row>
    <row r="136" spans="3:10" ht="12.75">
      <c r="C136" s="710"/>
      <c r="D136" s="710"/>
      <c r="E136" s="531"/>
      <c r="F136" s="531"/>
      <c r="G136" s="531"/>
      <c r="H136" s="531"/>
      <c r="I136" s="531"/>
      <c r="J136" s="531"/>
    </row>
    <row r="137" spans="3:10" ht="12.75">
      <c r="C137" s="710"/>
      <c r="D137" s="710"/>
      <c r="E137" s="531"/>
      <c r="F137" s="531"/>
      <c r="G137" s="531"/>
      <c r="H137" s="531"/>
      <c r="I137" s="531"/>
      <c r="J137" s="531"/>
    </row>
    <row r="138" spans="3:10" ht="12.75">
      <c r="C138" s="710"/>
      <c r="D138" s="710"/>
      <c r="E138" s="531"/>
      <c r="F138" s="531"/>
      <c r="G138" s="531"/>
      <c r="H138" s="531"/>
      <c r="I138" s="531"/>
      <c r="J138" s="531"/>
    </row>
    <row r="139" spans="3:10" ht="12.75">
      <c r="C139" s="710"/>
      <c r="D139" s="710"/>
      <c r="E139" s="531"/>
      <c r="F139" s="531"/>
      <c r="G139" s="531"/>
      <c r="H139" s="531"/>
      <c r="I139" s="531"/>
      <c r="J139" s="531"/>
    </row>
    <row r="140" spans="3:10" ht="12.75">
      <c r="C140" s="710"/>
      <c r="D140" s="710"/>
      <c r="E140" s="531"/>
      <c r="F140" s="531"/>
      <c r="G140" s="531"/>
      <c r="H140" s="531"/>
      <c r="I140" s="531"/>
      <c r="J140" s="531"/>
    </row>
    <row r="141" spans="3:10" ht="12.75">
      <c r="C141" s="710"/>
      <c r="D141" s="710"/>
      <c r="E141" s="531"/>
      <c r="F141" s="531"/>
      <c r="G141" s="531"/>
      <c r="H141" s="531"/>
      <c r="I141" s="531"/>
      <c r="J141" s="531"/>
    </row>
    <row r="142" spans="2:10" ht="12.75">
      <c r="B142" s="274"/>
      <c r="C142" s="275"/>
      <c r="D142" s="275"/>
      <c r="E142" s="275"/>
      <c r="F142" s="275"/>
      <c r="G142" s="275"/>
      <c r="H142" s="275"/>
      <c r="I142" s="275"/>
      <c r="J142" s="275"/>
    </row>
    <row r="143" spans="2:10" ht="15.75">
      <c r="B143" s="261">
        <v>15</v>
      </c>
      <c r="C143" s="262" t="str">
        <f>Translations!$B$19</f>
        <v>Ulteriori informazioni</v>
      </c>
      <c r="D143" s="273"/>
      <c r="E143" s="273"/>
      <c r="F143" s="273"/>
      <c r="G143" s="273"/>
      <c r="H143" s="273"/>
      <c r="I143" s="273"/>
      <c r="J143" s="273"/>
    </row>
    <row r="144" spans="2:10" ht="12.75">
      <c r="B144" s="263"/>
      <c r="C144" s="109"/>
      <c r="D144" s="109"/>
      <c r="E144" s="109"/>
      <c r="F144" s="109"/>
      <c r="G144" s="109"/>
      <c r="H144" s="109"/>
      <c r="I144" s="109"/>
      <c r="J144" s="109"/>
    </row>
    <row r="145" spans="2:10" ht="41.25" customHeight="1">
      <c r="B145" s="62" t="s">
        <v>116</v>
      </c>
      <c r="C145" s="441" t="str">
        <f>Translations!$B$361</f>
        <v>Se si forniscono ulteriori informazioni che si desidera vengano prese in considerazione nella valutazione del piano, si prega di specificarlo in questo campo. Se possibile, tali informazioni devono essere trasmesse in formato elettronico. Sono consentiti i seguenti formati: Microsoft Word, Excel o Adobe Acrobat.</v>
      </c>
      <c r="D145" s="441"/>
      <c r="E145" s="441"/>
      <c r="F145" s="441"/>
      <c r="G145" s="441"/>
      <c r="H145" s="441"/>
      <c r="I145" s="441"/>
      <c r="J145" s="441"/>
    </row>
    <row r="146" spans="2:10" ht="36" customHeight="1">
      <c r="B146" s="276"/>
      <c r="C146" s="712" t="str">
        <f>Translations!$B$362</f>
        <v>Si raccomanda di non fornire informazioni non pertinenti, che rallenterebbero la procedura di approvazione. Eventuali documenti aggiuntivi allegati devono essere chiaramente numerati, ed il nome del file/numero di riferimento deve essere specificato di seguito. Se necessario, verificare con l’autorità competente se sono ammessi altri formati di file oltre a quelli sopra menzionati.</v>
      </c>
      <c r="D146" s="712"/>
      <c r="E146" s="712"/>
      <c r="F146" s="712"/>
      <c r="G146" s="712"/>
      <c r="H146" s="712"/>
      <c r="I146" s="712"/>
      <c r="J146" s="712"/>
    </row>
    <row r="147" spans="3:10" ht="25.5" customHeight="1">
      <c r="C147" s="712" t="str">
        <f>Translations!$B$363</f>
        <v>Indicare di seguito il nome o i nomi dei file (se allegati in formato elettronico), oppure il numero o i numeri di riferimento del documento o dei documenti (se forniti in copia cartacea):</v>
      </c>
      <c r="D147" s="712"/>
      <c r="E147" s="712"/>
      <c r="F147" s="712"/>
      <c r="G147" s="712"/>
      <c r="H147" s="712"/>
      <c r="I147" s="712"/>
      <c r="J147" s="712"/>
    </row>
    <row r="148" spans="3:10" ht="12.75">
      <c r="C148" s="717" t="str">
        <f>Translations!$B$364</f>
        <v>Nome del file/n. rif.</v>
      </c>
      <c r="D148" s="717"/>
      <c r="E148" s="717" t="str">
        <f>Translations!$B$365</f>
        <v>Descrizione del documento</v>
      </c>
      <c r="F148" s="717"/>
      <c r="G148" s="717"/>
      <c r="H148" s="717"/>
      <c r="I148" s="717"/>
      <c r="J148" s="717"/>
    </row>
    <row r="149" spans="3:10" ht="12.75">
      <c r="C149" s="715"/>
      <c r="D149" s="715"/>
      <c r="E149" s="716"/>
      <c r="F149" s="716"/>
      <c r="G149" s="716"/>
      <c r="H149" s="716"/>
      <c r="I149" s="716"/>
      <c r="J149" s="716"/>
    </row>
    <row r="150" spans="3:10" ht="12.75">
      <c r="C150" s="715"/>
      <c r="D150" s="715"/>
      <c r="E150" s="716"/>
      <c r="F150" s="716"/>
      <c r="G150" s="716"/>
      <c r="H150" s="716"/>
      <c r="I150" s="716"/>
      <c r="J150" s="716"/>
    </row>
    <row r="151" spans="3:10" ht="12.75">
      <c r="C151" s="715"/>
      <c r="D151" s="715"/>
      <c r="E151" s="716"/>
      <c r="F151" s="716"/>
      <c r="G151" s="716"/>
      <c r="H151" s="716"/>
      <c r="I151" s="716"/>
      <c r="J151" s="716"/>
    </row>
    <row r="152" spans="3:10" ht="12.75">
      <c r="C152" s="715"/>
      <c r="D152" s="715"/>
      <c r="E152" s="716"/>
      <c r="F152" s="716"/>
      <c r="G152" s="716"/>
      <c r="H152" s="716"/>
      <c r="I152" s="716"/>
      <c r="J152" s="716"/>
    </row>
    <row r="153" spans="3:10" ht="12.75">
      <c r="C153" s="715"/>
      <c r="D153" s="715"/>
      <c r="E153" s="716"/>
      <c r="F153" s="716"/>
      <c r="G153" s="716"/>
      <c r="H153" s="716"/>
      <c r="I153" s="716"/>
      <c r="J153" s="716"/>
    </row>
    <row r="154" spans="3:10" ht="12.75">
      <c r="C154" s="715"/>
      <c r="D154" s="715"/>
      <c r="E154" s="716"/>
      <c r="F154" s="716"/>
      <c r="G154" s="716"/>
      <c r="H154" s="716"/>
      <c r="I154" s="716"/>
      <c r="J154" s="716"/>
    </row>
    <row r="155" spans="3:10" ht="12.75">
      <c r="C155" s="715"/>
      <c r="D155" s="715"/>
      <c r="E155" s="716"/>
      <c r="F155" s="716"/>
      <c r="G155" s="716"/>
      <c r="H155" s="716"/>
      <c r="I155" s="716"/>
      <c r="J155" s="716"/>
    </row>
    <row r="156" spans="3:10" ht="12.75">
      <c r="C156" s="715"/>
      <c r="D156" s="715"/>
      <c r="E156" s="716"/>
      <c r="F156" s="716"/>
      <c r="G156" s="716"/>
      <c r="H156" s="716"/>
      <c r="I156" s="716"/>
      <c r="J156" s="716"/>
    </row>
  </sheetData>
  <sheetProtection sheet="1" objects="1" scenarios="1" formatCells="0" formatColumns="0" formatRows="0"/>
  <mergeCells count="210">
    <mergeCell ref="C65:D65"/>
    <mergeCell ref="E65:J65"/>
    <mergeCell ref="C63:J63"/>
    <mergeCell ref="E20:J20"/>
    <mergeCell ref="E18:J18"/>
    <mergeCell ref="C20:D20"/>
    <mergeCell ref="C28:D28"/>
    <mergeCell ref="E28:J28"/>
    <mergeCell ref="C22:D22"/>
    <mergeCell ref="C23:D23"/>
    <mergeCell ref="E22:J22"/>
    <mergeCell ref="E150:J150"/>
    <mergeCell ref="C156:D156"/>
    <mergeCell ref="E156:J156"/>
    <mergeCell ref="C154:D154"/>
    <mergeCell ref="E154:J154"/>
    <mergeCell ref="C155:D155"/>
    <mergeCell ref="E155:J155"/>
    <mergeCell ref="C153:D153"/>
    <mergeCell ref="C148:D148"/>
    <mergeCell ref="C151:D151"/>
    <mergeCell ref="E151:J151"/>
    <mergeCell ref="E148:J148"/>
    <mergeCell ref="E153:J153"/>
    <mergeCell ref="C149:D149"/>
    <mergeCell ref="E149:J149"/>
    <mergeCell ref="C152:D152"/>
    <mergeCell ref="E152:J152"/>
    <mergeCell ref="C150:D150"/>
    <mergeCell ref="C147:J147"/>
    <mergeCell ref="C120:J120"/>
    <mergeCell ref="C121:G121"/>
    <mergeCell ref="C131:D131"/>
    <mergeCell ref="C134:D134"/>
    <mergeCell ref="C129:J129"/>
    <mergeCell ref="E141:J141"/>
    <mergeCell ref="C145:J145"/>
    <mergeCell ref="C146:J146"/>
    <mergeCell ref="C141:D141"/>
    <mergeCell ref="C30:D30"/>
    <mergeCell ref="E30:J30"/>
    <mergeCell ref="C31:D31"/>
    <mergeCell ref="E31:J31"/>
    <mergeCell ref="C117:J117"/>
    <mergeCell ref="C56:J56"/>
    <mergeCell ref="C32:D32"/>
    <mergeCell ref="C68:D68"/>
    <mergeCell ref="E68:J68"/>
    <mergeCell ref="C69:D69"/>
    <mergeCell ref="C135:D135"/>
    <mergeCell ref="E135:J135"/>
    <mergeCell ref="E21:J21"/>
    <mergeCell ref="C25:J25"/>
    <mergeCell ref="E23:J23"/>
    <mergeCell ref="C21:D21"/>
    <mergeCell ref="E32:J32"/>
    <mergeCell ref="C36:J36"/>
    <mergeCell ref="C40:D40"/>
    <mergeCell ref="C57:J57"/>
    <mergeCell ref="E139:J139"/>
    <mergeCell ref="C136:D136"/>
    <mergeCell ref="E136:J136"/>
    <mergeCell ref="E131:J131"/>
    <mergeCell ref="C123:J123"/>
    <mergeCell ref="C132:D132"/>
    <mergeCell ref="E132:J132"/>
    <mergeCell ref="C133:D133"/>
    <mergeCell ref="E133:J133"/>
    <mergeCell ref="E134:J134"/>
    <mergeCell ref="C11:E11"/>
    <mergeCell ref="C18:D18"/>
    <mergeCell ref="B2:J2"/>
    <mergeCell ref="C140:D140"/>
    <mergeCell ref="E140:J140"/>
    <mergeCell ref="C137:D137"/>
    <mergeCell ref="E137:J137"/>
    <mergeCell ref="C138:D138"/>
    <mergeCell ref="E138:J138"/>
    <mergeCell ref="C139:D139"/>
    <mergeCell ref="C6:J6"/>
    <mergeCell ref="C7:J7"/>
    <mergeCell ref="C8:J8"/>
    <mergeCell ref="C9:E9"/>
    <mergeCell ref="F9:J9"/>
    <mergeCell ref="C10:E10"/>
    <mergeCell ref="F10:J10"/>
    <mergeCell ref="F11:J11"/>
    <mergeCell ref="C12:E12"/>
    <mergeCell ref="F12:J12"/>
    <mergeCell ref="C13:E13"/>
    <mergeCell ref="F13:J13"/>
    <mergeCell ref="C116:J116"/>
    <mergeCell ref="C19:D19"/>
    <mergeCell ref="C26:J26"/>
    <mergeCell ref="C27:D27"/>
    <mergeCell ref="E27:J27"/>
    <mergeCell ref="C14:E14"/>
    <mergeCell ref="F14:J14"/>
    <mergeCell ref="C62:J62"/>
    <mergeCell ref="C64:D64"/>
    <mergeCell ref="E64:J64"/>
    <mergeCell ref="C29:D29"/>
    <mergeCell ref="E29:J29"/>
    <mergeCell ref="C16:J16"/>
    <mergeCell ref="C17:J17"/>
    <mergeCell ref="E19:J19"/>
    <mergeCell ref="E69:J69"/>
    <mergeCell ref="C66:D66"/>
    <mergeCell ref="E66:J66"/>
    <mergeCell ref="C67:D67"/>
    <mergeCell ref="E67:J67"/>
    <mergeCell ref="C71:J71"/>
    <mergeCell ref="C73:D73"/>
    <mergeCell ref="E73:J73"/>
    <mergeCell ref="C74:D74"/>
    <mergeCell ref="E74:J74"/>
    <mergeCell ref="C72:J72"/>
    <mergeCell ref="C77:D77"/>
    <mergeCell ref="E77:J77"/>
    <mergeCell ref="C78:D78"/>
    <mergeCell ref="E78:J78"/>
    <mergeCell ref="C75:D75"/>
    <mergeCell ref="E75:J75"/>
    <mergeCell ref="C76:D76"/>
    <mergeCell ref="E76:J76"/>
    <mergeCell ref="C84:D84"/>
    <mergeCell ref="E84:J84"/>
    <mergeCell ref="C85:D85"/>
    <mergeCell ref="E85:J85"/>
    <mergeCell ref="C80:J80"/>
    <mergeCell ref="C82:D82"/>
    <mergeCell ref="E82:J82"/>
    <mergeCell ref="C83:D83"/>
    <mergeCell ref="E83:J83"/>
    <mergeCell ref="C81:J81"/>
    <mergeCell ref="C89:J89"/>
    <mergeCell ref="C91:D91"/>
    <mergeCell ref="E91:J91"/>
    <mergeCell ref="C90:J90"/>
    <mergeCell ref="C86:D86"/>
    <mergeCell ref="E86:J86"/>
    <mergeCell ref="C87:D87"/>
    <mergeCell ref="E87:J87"/>
    <mergeCell ref="C94:D94"/>
    <mergeCell ref="E94:J94"/>
    <mergeCell ref="C95:D95"/>
    <mergeCell ref="E95:J95"/>
    <mergeCell ref="C92:D92"/>
    <mergeCell ref="E92:J92"/>
    <mergeCell ref="C93:D93"/>
    <mergeCell ref="E93:J93"/>
    <mergeCell ref="C96:D96"/>
    <mergeCell ref="E96:J96"/>
    <mergeCell ref="C98:J98"/>
    <mergeCell ref="C100:D100"/>
    <mergeCell ref="E100:J100"/>
    <mergeCell ref="C99:J99"/>
    <mergeCell ref="C103:D103"/>
    <mergeCell ref="E103:J103"/>
    <mergeCell ref="C104:D104"/>
    <mergeCell ref="E104:J104"/>
    <mergeCell ref="C101:D101"/>
    <mergeCell ref="E101:J101"/>
    <mergeCell ref="C102:D102"/>
    <mergeCell ref="E102:J102"/>
    <mergeCell ref="E110:J110"/>
    <mergeCell ref="C111:D111"/>
    <mergeCell ref="E111:J111"/>
    <mergeCell ref="C105:D105"/>
    <mergeCell ref="E105:J105"/>
    <mergeCell ref="C107:J107"/>
    <mergeCell ref="C109:D109"/>
    <mergeCell ref="E109:J109"/>
    <mergeCell ref="C108:J108"/>
    <mergeCell ref="E47:J47"/>
    <mergeCell ref="E48:J48"/>
    <mergeCell ref="C41:D41"/>
    <mergeCell ref="C42:D42"/>
    <mergeCell ref="C43:D45"/>
    <mergeCell ref="C114:D114"/>
    <mergeCell ref="E114:J114"/>
    <mergeCell ref="C112:D112"/>
    <mergeCell ref="E112:J112"/>
    <mergeCell ref="C113:D113"/>
    <mergeCell ref="E44:J44"/>
    <mergeCell ref="E45:J45"/>
    <mergeCell ref="C49:D49"/>
    <mergeCell ref="C50:D50"/>
    <mergeCell ref="C51:D54"/>
    <mergeCell ref="E49:J49"/>
    <mergeCell ref="C46:D46"/>
    <mergeCell ref="C47:D47"/>
    <mergeCell ref="C48:D48"/>
    <mergeCell ref="E46:J46"/>
    <mergeCell ref="C37:J37"/>
    <mergeCell ref="C38:J38"/>
    <mergeCell ref="E40:J40"/>
    <mergeCell ref="E41:J41"/>
    <mergeCell ref="E42:J42"/>
    <mergeCell ref="E43:J43"/>
    <mergeCell ref="C118:G118"/>
    <mergeCell ref="C124:G124"/>
    <mergeCell ref="C58:G58"/>
    <mergeCell ref="E50:J50"/>
    <mergeCell ref="E51:J51"/>
    <mergeCell ref="E52:J52"/>
    <mergeCell ref="E53:J53"/>
    <mergeCell ref="E54:J54"/>
    <mergeCell ref="E113:J113"/>
    <mergeCell ref="C110:D110"/>
  </mergeCells>
  <conditionalFormatting sqref="E27:E32 E18:E23 E61 E100:E106 E64:E70 E73:E79 E82:E88 E91:E97 E109:E115 E55:E59">
    <cfRule type="expression" priority="2" dxfId="0" stopIfTrue="1">
      <formula>(CNTR_PrimaryMP=2)</formula>
    </cfRule>
  </conditionalFormatting>
  <conditionalFormatting sqref="E40:E54">
    <cfRule type="expression" priority="1" dxfId="0"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3" max="9" man="1"/>
    <brk id="79" max="9" man="1"/>
    <brk id="12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K10" sqref="K10"/>
    </sheetView>
  </sheetViews>
  <sheetFormatPr defaultColWidth="9.140625" defaultRowHeight="12.75"/>
  <cols>
    <col min="1" max="1" width="3.140625" style="26" customWidth="1"/>
    <col min="2" max="2" width="4.140625" style="26" customWidth="1"/>
    <col min="3" max="3" width="11.28125" style="26" customWidth="1"/>
    <col min="4" max="4" width="10.8515625" style="26" customWidth="1"/>
    <col min="5" max="6" width="13.57421875" style="26" customWidth="1"/>
    <col min="7" max="7" width="10.421875" style="26" customWidth="1"/>
    <col min="8" max="8" width="11.140625" style="26" customWidth="1"/>
    <col min="9" max="10" width="13.57421875" style="26" customWidth="1"/>
    <col min="11" max="16384" width="9.140625" style="26" customWidth="1"/>
  </cols>
  <sheetData>
    <row r="1" spans="2:6" ht="12.75">
      <c r="B1" s="96"/>
      <c r="C1" s="66"/>
      <c r="D1" s="66"/>
      <c r="E1" s="97"/>
      <c r="F1" s="97"/>
    </row>
    <row r="2" spans="2:10" ht="18">
      <c r="B2" s="410" t="str">
        <f>Translations!$B$20</f>
        <v>Ulteriori informazioni, attinenti specificamente allo Stato membro</v>
      </c>
      <c r="C2" s="410"/>
      <c r="D2" s="410"/>
      <c r="E2" s="410"/>
      <c r="F2" s="410"/>
      <c r="G2" s="410"/>
      <c r="H2" s="410"/>
      <c r="I2" s="410"/>
      <c r="J2" s="410"/>
    </row>
    <row r="4" spans="2:10" ht="15.75">
      <c r="B4" s="100">
        <v>16</v>
      </c>
      <c r="C4" s="101" t="str">
        <f>Translations!$B$366</f>
        <v>Osservazioni</v>
      </c>
      <c r="D4" s="101"/>
      <c r="E4" s="101"/>
      <c r="F4" s="101"/>
      <c r="G4" s="101"/>
      <c r="H4" s="101"/>
      <c r="I4" s="101"/>
      <c r="J4" s="101"/>
    </row>
    <row r="6" ht="12.75">
      <c r="B6" s="184" t="str">
        <f>Translations!$B$367</f>
        <v>Spazio per ulteriori osservazioni:</v>
      </c>
    </row>
    <row r="7" spans="2:10" ht="12.75">
      <c r="B7" s="14"/>
      <c r="C7" s="13"/>
      <c r="D7" s="13"/>
      <c r="E7" s="13"/>
      <c r="F7" s="13"/>
      <c r="G7" s="13"/>
      <c r="H7" s="13"/>
      <c r="I7" s="13"/>
      <c r="J7" s="12"/>
    </row>
    <row r="8" spans="1:10" ht="15.75">
      <c r="A8" s="137"/>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SenesiSWN</cp:lastModifiedBy>
  <cp:lastPrinted>2012-05-14T12:32:01Z</cp:lastPrinted>
  <dcterms:created xsi:type="dcterms:W3CDTF">2008-05-26T08:52:55Z</dcterms:created>
  <dcterms:modified xsi:type="dcterms:W3CDTF">2013-01-09T10:28:38Z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